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Relbirlik\RAPORLAR\PMI\"/>
    </mc:Choice>
  </mc:AlternateContent>
  <bookViews>
    <workbookView xWindow="0" yWindow="0" windowWidth="20490" windowHeight="7950" activeTab="1"/>
  </bookViews>
  <sheets>
    <sheet name="SAFiyat_Endeks_YTD2021-06_Rev00" sheetId="1" r:id="rId1"/>
    <sheet name="GRAFİK" sheetId="2" r:id="rId2"/>
  </sheets>
  <definedNames>
    <definedName name="_xlnm._FilterDatabase" localSheetId="0" hidden="1">'SAFiyat_Endeks_YTD2021-06_Rev00'!$A$1:$BC$91</definedName>
    <definedName name="_xlnm.Print_Area" localSheetId="0">'SAFiyat_Endeks_YTD2021-06_Rev00'!$A$1:$S$86</definedName>
  </definedNames>
  <calcPr calcId="152511"/>
</workbook>
</file>

<file path=xl/calcChain.xml><?xml version="1.0" encoding="utf-8"?>
<calcChain xmlns="http://schemas.openxmlformats.org/spreadsheetml/2006/main">
  <c r="K2" i="2" l="1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D2" i="2"/>
  <c r="E2" i="2"/>
  <c r="F2" i="2"/>
  <c r="G2" i="2"/>
  <c r="H2" i="2"/>
  <c r="I2" i="2"/>
  <c r="J2" i="2"/>
  <c r="C2" i="2"/>
  <c r="AZ2" i="1" l="1"/>
  <c r="BA2" i="1"/>
  <c r="BB2" i="1"/>
  <c r="BC2" i="1"/>
  <c r="AZ3" i="1"/>
  <c r="BA3" i="1"/>
  <c r="BB3" i="1"/>
  <c r="BC3" i="1"/>
  <c r="AZ4" i="1"/>
  <c r="BA4" i="1"/>
  <c r="BB4" i="1"/>
  <c r="BC4" i="1"/>
  <c r="AZ5" i="1"/>
  <c r="BA5" i="1"/>
  <c r="BB5" i="1"/>
  <c r="BC5" i="1"/>
  <c r="AZ6" i="1"/>
  <c r="BA6" i="1"/>
  <c r="BB6" i="1"/>
  <c r="BC6" i="1"/>
  <c r="AZ7" i="1"/>
  <c r="BA7" i="1"/>
  <c r="BB7" i="1"/>
  <c r="BC7" i="1"/>
  <c r="AZ8" i="1"/>
  <c r="BA8" i="1"/>
  <c r="BB8" i="1"/>
  <c r="BC8" i="1"/>
  <c r="AZ9" i="1"/>
  <c r="BA9" i="1"/>
  <c r="BB9" i="1"/>
  <c r="BC9" i="1"/>
  <c r="AZ10" i="1"/>
  <c r="BA10" i="1"/>
  <c r="BB10" i="1"/>
  <c r="BC10" i="1"/>
  <c r="AZ11" i="1"/>
  <c r="BA11" i="1"/>
  <c r="BB11" i="1"/>
  <c r="BC11" i="1"/>
  <c r="AZ12" i="1"/>
  <c r="BA12" i="1"/>
  <c r="BB12" i="1"/>
  <c r="BC12" i="1"/>
  <c r="AZ13" i="1"/>
  <c r="BA13" i="1"/>
  <c r="BB13" i="1"/>
  <c r="BC13" i="1"/>
  <c r="AZ14" i="1"/>
  <c r="BA14" i="1"/>
  <c r="BB14" i="1"/>
  <c r="BC14" i="1"/>
  <c r="AZ15" i="1"/>
  <c r="BA15" i="1"/>
  <c r="BB15" i="1"/>
  <c r="BC15" i="1"/>
  <c r="AZ16" i="1"/>
  <c r="BA16" i="1"/>
  <c r="BB16" i="1"/>
  <c r="BC16" i="1"/>
  <c r="AZ17" i="1"/>
  <c r="BA17" i="1"/>
  <c r="BB17" i="1"/>
  <c r="BC17" i="1"/>
  <c r="AZ18" i="1"/>
  <c r="BA18" i="1"/>
  <c r="BB18" i="1"/>
  <c r="BC18" i="1"/>
  <c r="AZ19" i="1"/>
  <c r="BA19" i="1"/>
  <c r="BB19" i="1"/>
  <c r="BC19" i="1"/>
  <c r="AZ20" i="1"/>
  <c r="BA20" i="1"/>
  <c r="BB20" i="1"/>
  <c r="BC20" i="1"/>
  <c r="AZ21" i="1"/>
  <c r="BA21" i="1"/>
  <c r="BB21" i="1"/>
  <c r="BC21" i="1"/>
  <c r="AZ22" i="1"/>
  <c r="BA22" i="1"/>
  <c r="BB22" i="1"/>
  <c r="BC22" i="1"/>
  <c r="AZ23" i="1"/>
  <c r="BA23" i="1"/>
  <c r="BB23" i="1"/>
  <c r="BC23" i="1"/>
  <c r="AZ24" i="1"/>
  <c r="BA24" i="1"/>
  <c r="BB24" i="1"/>
  <c r="BC24" i="1"/>
  <c r="AZ25" i="1"/>
  <c r="BA25" i="1"/>
  <c r="BB25" i="1"/>
  <c r="BC25" i="1"/>
  <c r="AZ26" i="1"/>
  <c r="BA26" i="1"/>
  <c r="BB26" i="1"/>
  <c r="BC26" i="1"/>
  <c r="AZ27" i="1"/>
  <c r="BA27" i="1"/>
  <c r="BB27" i="1"/>
  <c r="BC27" i="1"/>
  <c r="AZ28" i="1"/>
  <c r="BA28" i="1"/>
  <c r="BB28" i="1"/>
  <c r="BC28" i="1"/>
  <c r="AZ29" i="1"/>
  <c r="BA29" i="1"/>
  <c r="BB29" i="1"/>
  <c r="BC29" i="1"/>
  <c r="AZ30" i="1"/>
  <c r="BA30" i="1"/>
  <c r="BB30" i="1"/>
  <c r="BC30" i="1"/>
  <c r="AZ31" i="1"/>
  <c r="BA31" i="1"/>
  <c r="BB31" i="1"/>
  <c r="BC31" i="1"/>
  <c r="AZ32" i="1"/>
  <c r="BA32" i="1"/>
  <c r="BB32" i="1"/>
  <c r="BC32" i="1"/>
  <c r="AZ33" i="1"/>
  <c r="BA33" i="1"/>
  <c r="BB33" i="1"/>
  <c r="BC33" i="1"/>
  <c r="AZ34" i="1"/>
  <c r="BA34" i="1"/>
  <c r="BB34" i="1"/>
  <c r="BC34" i="1"/>
  <c r="AZ35" i="1"/>
  <c r="BA35" i="1"/>
  <c r="BB35" i="1"/>
  <c r="BC35" i="1"/>
  <c r="AZ36" i="1"/>
  <c r="BA36" i="1"/>
  <c r="BB36" i="1"/>
  <c r="BC36" i="1"/>
  <c r="AZ37" i="1"/>
  <c r="BA37" i="1"/>
  <c r="BB37" i="1"/>
  <c r="BC37" i="1"/>
  <c r="AZ38" i="1"/>
  <c r="BA38" i="1"/>
  <c r="BB38" i="1"/>
  <c r="BC38" i="1"/>
  <c r="AZ39" i="1"/>
  <c r="BA39" i="1"/>
  <c r="BB39" i="1"/>
  <c r="BC39" i="1"/>
  <c r="AZ40" i="1"/>
  <c r="BA40" i="1"/>
  <c r="BB40" i="1"/>
  <c r="BC40" i="1"/>
  <c r="AZ41" i="1"/>
  <c r="BA41" i="1"/>
  <c r="BB41" i="1"/>
  <c r="BC41" i="1"/>
  <c r="AZ42" i="1"/>
  <c r="BA42" i="1"/>
  <c r="BB42" i="1"/>
  <c r="BC42" i="1"/>
  <c r="AZ43" i="1"/>
  <c r="BA43" i="1"/>
  <c r="BB43" i="1"/>
  <c r="BC43" i="1"/>
  <c r="AZ44" i="1"/>
  <c r="BA44" i="1"/>
  <c r="BB44" i="1"/>
  <c r="BC44" i="1"/>
  <c r="AZ45" i="1"/>
  <c r="BA45" i="1"/>
  <c r="BB45" i="1"/>
  <c r="BC45" i="1"/>
  <c r="AZ46" i="1"/>
  <c r="BA46" i="1"/>
  <c r="BB46" i="1"/>
  <c r="BC46" i="1"/>
  <c r="AZ47" i="1"/>
  <c r="BA47" i="1"/>
  <c r="BB47" i="1"/>
  <c r="BC47" i="1"/>
  <c r="AZ48" i="1"/>
  <c r="BA48" i="1"/>
  <c r="BB48" i="1"/>
  <c r="BC48" i="1"/>
  <c r="AZ49" i="1"/>
  <c r="BA49" i="1"/>
  <c r="BB49" i="1"/>
  <c r="BC49" i="1"/>
  <c r="AZ50" i="1"/>
  <c r="BA50" i="1"/>
  <c r="BB50" i="1"/>
  <c r="BC50" i="1"/>
  <c r="AZ51" i="1"/>
  <c r="BA51" i="1"/>
  <c r="BB51" i="1"/>
  <c r="BC51" i="1"/>
  <c r="AZ52" i="1"/>
  <c r="BA52" i="1"/>
  <c r="BB52" i="1"/>
  <c r="BC52" i="1"/>
  <c r="AZ53" i="1"/>
  <c r="BA53" i="1"/>
  <c r="BB53" i="1"/>
  <c r="BC53" i="1"/>
  <c r="AZ54" i="1"/>
  <c r="BA54" i="1"/>
  <c r="BB54" i="1"/>
  <c r="BC54" i="1"/>
  <c r="AZ55" i="1"/>
  <c r="BA55" i="1"/>
  <c r="BB55" i="1"/>
  <c r="BC55" i="1"/>
  <c r="AZ56" i="1"/>
  <c r="BA56" i="1"/>
  <c r="BB56" i="1"/>
  <c r="BC56" i="1"/>
  <c r="AZ57" i="1"/>
  <c r="BA57" i="1"/>
  <c r="BB57" i="1"/>
  <c r="BC57" i="1"/>
  <c r="AZ58" i="1"/>
  <c r="BA58" i="1"/>
  <c r="BB58" i="1"/>
  <c r="BC58" i="1"/>
  <c r="AZ59" i="1"/>
  <c r="BA59" i="1"/>
  <c r="BB59" i="1"/>
  <c r="BC59" i="1"/>
  <c r="AZ60" i="1"/>
  <c r="BA60" i="1"/>
  <c r="BB60" i="1"/>
  <c r="BC60" i="1"/>
  <c r="AZ61" i="1"/>
  <c r="BA61" i="1"/>
  <c r="BB61" i="1"/>
  <c r="BC61" i="1"/>
  <c r="AZ62" i="1"/>
  <c r="BA62" i="1"/>
  <c r="BB62" i="1"/>
  <c r="BC62" i="1"/>
  <c r="AZ63" i="1"/>
  <c r="BA63" i="1"/>
  <c r="BB63" i="1"/>
  <c r="BC63" i="1"/>
  <c r="AZ64" i="1"/>
  <c r="BA64" i="1"/>
  <c r="BB64" i="1"/>
  <c r="BC64" i="1"/>
  <c r="AZ65" i="1"/>
  <c r="BA65" i="1"/>
  <c r="BB65" i="1"/>
  <c r="BC65" i="1"/>
  <c r="AZ66" i="1"/>
  <c r="BA66" i="1"/>
  <c r="BB66" i="1"/>
  <c r="BC66" i="1"/>
  <c r="AZ67" i="1"/>
  <c r="BA67" i="1"/>
  <c r="BB67" i="1"/>
  <c r="BC67" i="1"/>
  <c r="AZ68" i="1"/>
  <c r="BA68" i="1"/>
  <c r="BB68" i="1"/>
  <c r="BC68" i="1"/>
  <c r="AZ69" i="1"/>
  <c r="BA69" i="1"/>
  <c r="BB69" i="1"/>
  <c r="BC69" i="1"/>
  <c r="AZ70" i="1"/>
  <c r="BA70" i="1"/>
  <c r="BB70" i="1"/>
  <c r="BC70" i="1"/>
  <c r="AZ71" i="1"/>
  <c r="BA71" i="1"/>
  <c r="BB71" i="1"/>
  <c r="BC71" i="1"/>
  <c r="AZ72" i="1"/>
  <c r="BA72" i="1"/>
  <c r="BB72" i="1"/>
  <c r="BC72" i="1"/>
  <c r="AZ73" i="1"/>
  <c r="BA73" i="1"/>
  <c r="BB73" i="1"/>
  <c r="BC73" i="1"/>
  <c r="AZ74" i="1"/>
  <c r="BA74" i="1"/>
  <c r="BB74" i="1"/>
  <c r="BC74" i="1"/>
  <c r="AZ75" i="1"/>
  <c r="BA75" i="1"/>
  <c r="BB75" i="1"/>
  <c r="BC75" i="1"/>
  <c r="AZ76" i="1"/>
  <c r="BA76" i="1"/>
  <c r="BB76" i="1"/>
  <c r="BC76" i="1"/>
  <c r="AZ77" i="1"/>
  <c r="BA77" i="1"/>
  <c r="BB77" i="1"/>
  <c r="BC77" i="1"/>
  <c r="AZ78" i="1"/>
  <c r="BA78" i="1"/>
  <c r="BB78" i="1"/>
  <c r="BC78" i="1"/>
  <c r="AZ79" i="1"/>
  <c r="BA79" i="1"/>
  <c r="BB79" i="1"/>
  <c r="BC79" i="1"/>
  <c r="AZ80" i="1"/>
  <c r="BA80" i="1"/>
  <c r="BB80" i="1"/>
  <c r="BC80" i="1"/>
  <c r="AZ81" i="1"/>
  <c r="BA81" i="1"/>
  <c r="BB81" i="1"/>
  <c r="BC81" i="1"/>
  <c r="AZ82" i="1"/>
  <c r="BA82" i="1"/>
  <c r="BB82" i="1"/>
  <c r="BC82" i="1"/>
  <c r="AZ83" i="1"/>
  <c r="BA83" i="1"/>
  <c r="BB83" i="1"/>
  <c r="BC83" i="1"/>
  <c r="AZ84" i="1"/>
  <c r="BA84" i="1"/>
  <c r="BB84" i="1"/>
  <c r="BC84" i="1"/>
  <c r="AZ85" i="1"/>
  <c r="BA85" i="1"/>
  <c r="BB85" i="1"/>
  <c r="BC85" i="1"/>
  <c r="AZ86" i="1"/>
  <c r="BA86" i="1"/>
  <c r="BB86" i="1"/>
  <c r="BC86" i="1"/>
  <c r="AZ87" i="1"/>
  <c r="BA87" i="1"/>
  <c r="BB87" i="1"/>
  <c r="BC87" i="1"/>
  <c r="AZ88" i="1"/>
  <c r="BA88" i="1"/>
  <c r="BB88" i="1"/>
  <c r="BC88" i="1"/>
  <c r="AZ89" i="1"/>
  <c r="BA89" i="1"/>
  <c r="BB89" i="1"/>
  <c r="BC89" i="1"/>
  <c r="AZ90" i="1"/>
  <c r="BA90" i="1"/>
  <c r="BB90" i="1"/>
  <c r="BC90" i="1"/>
  <c r="AZ91" i="1"/>
  <c r="BA91" i="1"/>
  <c r="BB91" i="1"/>
  <c r="BC91" i="1"/>
  <c r="AY95" i="1"/>
  <c r="AY96" i="1"/>
  <c r="AY97" i="1"/>
  <c r="AY98" i="1"/>
  <c r="AY99" i="1"/>
  <c r="AY100" i="1"/>
  <c r="AX95" i="1"/>
  <c r="AX96" i="1"/>
  <c r="AX97" i="1"/>
  <c r="AZ97" i="1" s="1"/>
  <c r="AX98" i="1"/>
  <c r="AX99" i="1"/>
  <c r="AX100" i="1"/>
  <c r="AZ100" i="1" s="1"/>
  <c r="AW95" i="1"/>
  <c r="AW96" i="1"/>
  <c r="AW97" i="1"/>
  <c r="AW98" i="1"/>
  <c r="AW99" i="1"/>
  <c r="AW100" i="1"/>
  <c r="AV95" i="1"/>
  <c r="AV96" i="1"/>
  <c r="AV97" i="1"/>
  <c r="AV98" i="1"/>
  <c r="AV99" i="1"/>
  <c r="AV100" i="1"/>
  <c r="AU95" i="1"/>
  <c r="AU96" i="1"/>
  <c r="AU97" i="1"/>
  <c r="AU98" i="1"/>
  <c r="AU99" i="1"/>
  <c r="AU100" i="1"/>
  <c r="AT99" i="1"/>
  <c r="AT100" i="1"/>
  <c r="AT98" i="1"/>
  <c r="AT97" i="1"/>
  <c r="AT96" i="1"/>
  <c r="AZ99" i="1" l="1"/>
  <c r="AZ98" i="1"/>
  <c r="AZ96" i="1"/>
  <c r="AY101" i="1"/>
  <c r="AX101" i="1"/>
  <c r="AV101" i="1"/>
  <c r="AW101" i="1"/>
  <c r="AU101" i="1"/>
  <c r="AT101" i="1"/>
  <c r="AZ101" i="1" l="1"/>
  <c r="AT95" i="1"/>
  <c r="AS95" i="1"/>
  <c r="AS96" i="1"/>
  <c r="BA96" i="1" s="1"/>
  <c r="AS97" i="1"/>
  <c r="BA97" i="1" s="1"/>
  <c r="AS98" i="1"/>
  <c r="BA98" i="1" s="1"/>
  <c r="AS99" i="1"/>
  <c r="BA99" i="1" s="1"/>
  <c r="AS100" i="1"/>
  <c r="BA100" i="1" s="1"/>
  <c r="AS101" i="1" l="1"/>
  <c r="BA101" i="1" s="1"/>
  <c r="AR95" i="1"/>
  <c r="AR96" i="1"/>
  <c r="AR97" i="1"/>
  <c r="AR98" i="1"/>
  <c r="AR99" i="1"/>
  <c r="AR100" i="1"/>
  <c r="AR101" i="1" l="1"/>
  <c r="AQ95" i="1"/>
  <c r="AQ96" i="1"/>
  <c r="AQ97" i="1"/>
  <c r="AQ98" i="1"/>
  <c r="AQ99" i="1"/>
  <c r="AQ100" i="1"/>
  <c r="AQ101" i="1" l="1"/>
  <c r="AP95" i="1"/>
  <c r="AP96" i="1"/>
  <c r="AP97" i="1"/>
  <c r="AP98" i="1"/>
  <c r="AP99" i="1"/>
  <c r="AP100" i="1"/>
  <c r="AP101" i="1" l="1"/>
  <c r="AO95" i="1" l="1"/>
  <c r="AO96" i="1"/>
  <c r="AO97" i="1"/>
  <c r="AO98" i="1"/>
  <c r="AO99" i="1"/>
  <c r="AO100" i="1"/>
  <c r="AO101" i="1" l="1"/>
  <c r="AN95" i="1"/>
  <c r="AN96" i="1"/>
  <c r="AN97" i="1"/>
  <c r="AN98" i="1"/>
  <c r="AN99" i="1"/>
  <c r="AN100" i="1"/>
  <c r="AN101" i="1" l="1"/>
  <c r="AM95" i="1"/>
  <c r="AM96" i="1"/>
  <c r="BB96" i="1" s="1"/>
  <c r="AM97" i="1"/>
  <c r="BB97" i="1" s="1"/>
  <c r="AM98" i="1"/>
  <c r="BB98" i="1" s="1"/>
  <c r="AM99" i="1"/>
  <c r="BB99" i="1" s="1"/>
  <c r="AM100" i="1"/>
  <c r="BB100" i="1" s="1"/>
  <c r="AM101" i="1" l="1"/>
  <c r="BB101" i="1" s="1"/>
  <c r="AL95" i="1"/>
  <c r="AL96" i="1"/>
  <c r="BC96" i="1" s="1"/>
  <c r="AL97" i="1"/>
  <c r="BC97" i="1" s="1"/>
  <c r="AL98" i="1"/>
  <c r="BC98" i="1" s="1"/>
  <c r="AL99" i="1"/>
  <c r="BC99" i="1" s="1"/>
  <c r="AL100" i="1"/>
  <c r="BC100" i="1" s="1"/>
  <c r="AL101" i="1" l="1"/>
  <c r="BC101" i="1" s="1"/>
  <c r="AK96" i="1"/>
  <c r="AK95" i="1"/>
  <c r="AK97" i="1"/>
  <c r="AK98" i="1"/>
  <c r="AK99" i="1"/>
  <c r="AK100" i="1"/>
  <c r="AK101" i="1" l="1"/>
  <c r="AJ95" i="1"/>
  <c r="AJ96" i="1"/>
  <c r="AJ97" i="1"/>
  <c r="AJ98" i="1"/>
  <c r="AJ99" i="1"/>
  <c r="AJ100" i="1"/>
  <c r="AJ101" i="1" l="1"/>
  <c r="AI95" i="1"/>
  <c r="AI96" i="1"/>
  <c r="AI97" i="1"/>
  <c r="AI98" i="1"/>
  <c r="AI99" i="1"/>
  <c r="AI100" i="1"/>
  <c r="AI101" i="1" l="1"/>
  <c r="AH95" i="1"/>
  <c r="AH96" i="1"/>
  <c r="AH97" i="1"/>
  <c r="AH98" i="1"/>
  <c r="AH99" i="1"/>
  <c r="AH100" i="1"/>
  <c r="AH101" i="1" l="1"/>
  <c r="AG95" i="1"/>
  <c r="AG96" i="1"/>
  <c r="AG97" i="1"/>
  <c r="AG98" i="1"/>
  <c r="AG99" i="1"/>
  <c r="AG100" i="1"/>
  <c r="AG101" i="1" l="1"/>
  <c r="AF95" i="1"/>
  <c r="AF96" i="1"/>
  <c r="AF97" i="1"/>
  <c r="AF98" i="1"/>
  <c r="AF99" i="1"/>
  <c r="AF100" i="1"/>
  <c r="AF101" i="1" l="1"/>
  <c r="AE98" i="1"/>
  <c r="AE100" i="1" l="1"/>
  <c r="AE99" i="1"/>
  <c r="AE97" i="1"/>
  <c r="AE96" i="1"/>
  <c r="AE95" i="1"/>
  <c r="AE101" i="1" l="1"/>
  <c r="AD95" i="1"/>
  <c r="AD96" i="1"/>
  <c r="AD97" i="1"/>
  <c r="AD98" i="1"/>
  <c r="AD99" i="1"/>
  <c r="AD100" i="1"/>
  <c r="AD101" i="1" l="1"/>
  <c r="AC95" i="1"/>
  <c r="AC96" i="1"/>
  <c r="AC97" i="1"/>
  <c r="AC98" i="1"/>
  <c r="AC99" i="1"/>
  <c r="AC100" i="1"/>
  <c r="AC101" i="1" l="1"/>
  <c r="AB95" i="1"/>
  <c r="AB96" i="1"/>
  <c r="AB97" i="1"/>
  <c r="AB98" i="1"/>
  <c r="AB99" i="1"/>
  <c r="AB100" i="1"/>
  <c r="AB101" i="1" l="1"/>
  <c r="AA96" i="1"/>
  <c r="AA95" i="1"/>
  <c r="AA97" i="1"/>
  <c r="AA98" i="1"/>
  <c r="AA99" i="1"/>
  <c r="AA100" i="1"/>
  <c r="AA101" i="1" l="1"/>
  <c r="Z95" i="1" l="1"/>
  <c r="Z96" i="1"/>
  <c r="Z97" i="1"/>
  <c r="Z98" i="1"/>
  <c r="Z99" i="1"/>
  <c r="Z100" i="1"/>
  <c r="Z101" i="1" l="1"/>
  <c r="Y95" i="1"/>
  <c r="Y96" i="1"/>
  <c r="Y97" i="1"/>
  <c r="Y98" i="1"/>
  <c r="Y99" i="1"/>
  <c r="Y100" i="1"/>
  <c r="Y101" i="1" l="1"/>
  <c r="X95" i="1" l="1"/>
  <c r="X96" i="1"/>
  <c r="X97" i="1"/>
  <c r="X98" i="1"/>
  <c r="X99" i="1"/>
  <c r="X100" i="1"/>
  <c r="X101" i="1" l="1"/>
  <c r="W100" i="1"/>
  <c r="W99" i="1"/>
  <c r="W98" i="1"/>
  <c r="W97" i="1"/>
  <c r="W96" i="1"/>
  <c r="W95" i="1"/>
  <c r="W101" i="1" l="1"/>
  <c r="V95" i="1"/>
  <c r="V96" i="1"/>
  <c r="V97" i="1"/>
  <c r="V98" i="1"/>
  <c r="V99" i="1"/>
  <c r="V100" i="1"/>
  <c r="V101" i="1" l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G98" i="1"/>
  <c r="F98" i="1"/>
  <c r="E98" i="1"/>
  <c r="D98" i="1"/>
  <c r="H98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U96" i="1"/>
  <c r="U95" i="1"/>
  <c r="U97" i="1"/>
  <c r="U98" i="1"/>
  <c r="U99" i="1"/>
  <c r="U100" i="1"/>
  <c r="U101" i="1" l="1"/>
  <c r="T95" i="1"/>
  <c r="T97" i="1"/>
  <c r="T98" i="1"/>
  <c r="T99" i="1"/>
  <c r="T101" i="1" l="1"/>
  <c r="S95" i="1"/>
  <c r="S97" i="1"/>
  <c r="S98" i="1"/>
  <c r="S99" i="1"/>
  <c r="S101" i="1" l="1"/>
  <c r="R95" i="1"/>
  <c r="R97" i="1"/>
  <c r="R98" i="1"/>
  <c r="R99" i="1"/>
  <c r="R101" i="1" l="1"/>
  <c r="Q99" i="1"/>
  <c r="Q98" i="1"/>
  <c r="Q97" i="1"/>
  <c r="Q95" i="1"/>
  <c r="Q101" i="1" l="1"/>
  <c r="P95" i="1"/>
  <c r="P97" i="1"/>
  <c r="P98" i="1"/>
  <c r="P99" i="1"/>
  <c r="P101" i="1" l="1"/>
  <c r="O95" i="1"/>
  <c r="O97" i="1"/>
  <c r="O98" i="1"/>
  <c r="O99" i="1"/>
  <c r="O101" i="1" l="1"/>
  <c r="N95" i="1"/>
  <c r="N97" i="1"/>
  <c r="N98" i="1"/>
  <c r="N99" i="1"/>
  <c r="N101" i="1" l="1"/>
  <c r="M95" i="1"/>
  <c r="M97" i="1"/>
  <c r="M98" i="1"/>
  <c r="M99" i="1"/>
  <c r="M101" i="1" l="1"/>
  <c r="L95" i="1"/>
  <c r="L97" i="1"/>
  <c r="L98" i="1"/>
  <c r="L99" i="1"/>
  <c r="K95" i="1"/>
  <c r="K97" i="1"/>
  <c r="K98" i="1"/>
  <c r="K99" i="1"/>
  <c r="J95" i="1"/>
  <c r="J97" i="1"/>
  <c r="J98" i="1"/>
  <c r="J99" i="1"/>
  <c r="I95" i="1"/>
  <c r="I97" i="1"/>
  <c r="I98" i="1"/>
  <c r="I99" i="1"/>
  <c r="K101" i="1" l="1"/>
  <c r="I101" i="1"/>
  <c r="J101" i="1"/>
  <c r="L101" i="1"/>
  <c r="E99" i="1"/>
  <c r="D99" i="1"/>
  <c r="E97" i="1"/>
  <c r="D97" i="1"/>
  <c r="E95" i="1"/>
  <c r="D95" i="1"/>
  <c r="H95" i="1"/>
  <c r="H97" i="1"/>
  <c r="H99" i="1"/>
  <c r="G99" i="1"/>
  <c r="F95" i="1"/>
  <c r="G95" i="1"/>
  <c r="F97" i="1"/>
  <c r="G97" i="1"/>
  <c r="F99" i="1"/>
  <c r="D101" i="1" l="1"/>
  <c r="E101" i="1"/>
  <c r="F101" i="1"/>
  <c r="H101" i="1"/>
  <c r="G101" i="1"/>
</calcChain>
</file>

<file path=xl/sharedStrings.xml><?xml version="1.0" encoding="utf-8"?>
<sst xmlns="http://schemas.openxmlformats.org/spreadsheetml/2006/main" count="374" uniqueCount="121">
  <si>
    <t>Emtialar</t>
  </si>
  <si>
    <t>Son Ay %</t>
  </si>
  <si>
    <t>Bakır</t>
  </si>
  <si>
    <t>Alüminyum</t>
  </si>
  <si>
    <t>Nikel</t>
  </si>
  <si>
    <t>Çinko</t>
  </si>
  <si>
    <t>Kurşun</t>
  </si>
  <si>
    <t>Kalay</t>
  </si>
  <si>
    <t>Altın</t>
  </si>
  <si>
    <t>Gümüş</t>
  </si>
  <si>
    <t>Motorin</t>
  </si>
  <si>
    <t>Benzin(95)</t>
  </si>
  <si>
    <t>Gemi Yakıtı</t>
  </si>
  <si>
    <t>Doğalgaz (TR)</t>
  </si>
  <si>
    <t>Sanayi Kömürü</t>
  </si>
  <si>
    <t>USD</t>
  </si>
  <si>
    <t>EUR</t>
  </si>
  <si>
    <t>EUR/USD</t>
  </si>
  <si>
    <t>Yurt İçi ÜFE</t>
  </si>
  <si>
    <t>TÜFE</t>
  </si>
  <si>
    <t>Asgari Ücret</t>
  </si>
  <si>
    <t>Ham Petrol (Global)</t>
  </si>
  <si>
    <t>Doğalgaz (Global)</t>
  </si>
  <si>
    <t>Düz Yuvarlak Çelik</t>
  </si>
  <si>
    <t>Profil Demir</t>
  </si>
  <si>
    <t>Pik (H1-H2)</t>
  </si>
  <si>
    <t>Köşebent</t>
  </si>
  <si>
    <t>Hurda Demir</t>
  </si>
  <si>
    <t>HRP Sac</t>
  </si>
  <si>
    <t>DKP Sac</t>
  </si>
  <si>
    <t>Galvanizli Sac</t>
  </si>
  <si>
    <t>Paslanmaz Prim - 430K</t>
  </si>
  <si>
    <t>Paslanmaz Prim - 304K</t>
  </si>
  <si>
    <t>ABS</t>
  </si>
  <si>
    <t>HIPS</t>
  </si>
  <si>
    <t>PVC</t>
  </si>
  <si>
    <t>PP</t>
  </si>
  <si>
    <t>PE</t>
  </si>
  <si>
    <t>PA</t>
  </si>
  <si>
    <t>PB</t>
  </si>
  <si>
    <t>TL</t>
  </si>
  <si>
    <t>LNG (TR)</t>
  </si>
  <si>
    <t>LPG (TR)</t>
  </si>
  <si>
    <t>Fuel-Oil (TR)</t>
  </si>
  <si>
    <t>Elektrik (TR)</t>
  </si>
  <si>
    <t>USD/TRY</t>
  </si>
  <si>
    <t>---</t>
  </si>
  <si>
    <t>EUR/TRY</t>
  </si>
  <si>
    <t>TL/USD</t>
  </si>
  <si>
    <t>Demir Cevheri</t>
  </si>
  <si>
    <t>Döküm Pikleri</t>
  </si>
  <si>
    <t>Kauçuk-Singapur</t>
  </si>
  <si>
    <t>Kereste-Global</t>
  </si>
  <si>
    <t>Pamuk</t>
  </si>
  <si>
    <t>Kakao</t>
  </si>
  <si>
    <t>Kahve</t>
  </si>
  <si>
    <t>Şeker</t>
  </si>
  <si>
    <t>Soya</t>
  </si>
  <si>
    <t>Buğday</t>
  </si>
  <si>
    <t>Pirinç</t>
  </si>
  <si>
    <t>Mısır</t>
  </si>
  <si>
    <t>Çiğ Süt</t>
  </si>
  <si>
    <t>Kırmızı Et</t>
  </si>
  <si>
    <t>Beyaz Et</t>
  </si>
  <si>
    <t>Yem (Süt Sığır)</t>
  </si>
  <si>
    <t>Meyve</t>
  </si>
  <si>
    <t>Sebze</t>
  </si>
  <si>
    <t>FAO Gıda İndeksi</t>
  </si>
  <si>
    <t>USD/GBP</t>
  </si>
  <si>
    <t>Kraft (Kahve/Beyaz)</t>
  </si>
  <si>
    <t>Testliner (2/3)</t>
  </si>
  <si>
    <t>Personel Taşımacılığı</t>
  </si>
  <si>
    <t>Yurtiçi Nakliye</t>
  </si>
  <si>
    <t>Catering</t>
  </si>
  <si>
    <t>Araç Kiralama</t>
  </si>
  <si>
    <t>Ulaşım</t>
  </si>
  <si>
    <t>İletişim</t>
  </si>
  <si>
    <t>Sigorta</t>
  </si>
  <si>
    <t>Konaklama</t>
  </si>
  <si>
    <t>Eğitim</t>
  </si>
  <si>
    <t>Filmaşin</t>
  </si>
  <si>
    <t>Yurt Dışı ÜFE</t>
  </si>
  <si>
    <t>Tarım ÜFE</t>
  </si>
  <si>
    <t>Grup</t>
  </si>
  <si>
    <t>Metal</t>
  </si>
  <si>
    <t>Enerji</t>
  </si>
  <si>
    <t>FX</t>
  </si>
  <si>
    <t>İşçilik</t>
  </si>
  <si>
    <t>Enflasyon</t>
  </si>
  <si>
    <t>Kağıt</t>
  </si>
  <si>
    <t>Kauçuk</t>
  </si>
  <si>
    <t>Kereste</t>
  </si>
  <si>
    <t>Plastik</t>
  </si>
  <si>
    <t>Gıda</t>
  </si>
  <si>
    <t>Bitki</t>
  </si>
  <si>
    <t>Hizmet</t>
  </si>
  <si>
    <t>Güneş Paneli</t>
  </si>
  <si>
    <t>Kompozit</t>
  </si>
  <si>
    <t>Sünger</t>
  </si>
  <si>
    <t>Poliüretan - TDI</t>
  </si>
  <si>
    <t>Polyol - Ort</t>
  </si>
  <si>
    <t>Poliüretan - MDI</t>
  </si>
  <si>
    <t>Sentetik Boya</t>
  </si>
  <si>
    <t>Son 1 Yıl</t>
  </si>
  <si>
    <t>Satınalma TR I Metal Index</t>
  </si>
  <si>
    <t>Satınalma TR I Plastik Index</t>
  </si>
  <si>
    <t>Satınalma TR I Enerji Index</t>
  </si>
  <si>
    <t>Satınalma TR I Gıda Index</t>
  </si>
  <si>
    <t>Satınalma TR I Hizmet Index</t>
  </si>
  <si>
    <t>Bronz</t>
  </si>
  <si>
    <t>Karbon Siyahı</t>
  </si>
  <si>
    <t>Güvenlik</t>
  </si>
  <si>
    <t>Döküm</t>
  </si>
  <si>
    <t>Kireç</t>
  </si>
  <si>
    <t>Kobalt</t>
  </si>
  <si>
    <t>Satınalma TR I Genel Index</t>
  </si>
  <si>
    <t>Hava Kargo Nakliye</t>
  </si>
  <si>
    <t>Ferro Alyajlar</t>
  </si>
  <si>
    <t>Konteyner Nakliye</t>
  </si>
  <si>
    <t>Sentetik Kauçuk</t>
  </si>
  <si>
    <t>AŞAĞIDAN SEÇİNİZ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</si>
</sst>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Arial Narrow"/>
      <family val="2"/>
      <charset val="162"/>
    </font>
    <font>
      <sz val="12"/>
      <color theme="2" tint="-0.749992370372631"/>
      <name val="Arial Narrow"/>
      <family val="2"/>
      <charset val="162"/>
    </font>
    <font>
      <i/>
      <sz val="12"/>
      <color theme="2" tint="-0.749992370372631"/>
      <name val="Arial Narrow"/>
      <family val="2"/>
      <charset val="162"/>
    </font>
    <font>
      <u/>
      <sz val="12"/>
      <color theme="10"/>
      <name val="Arial Narrow"/>
      <family val="2"/>
      <charset val="162"/>
    </font>
    <font>
      <u/>
      <sz val="12"/>
      <color theme="2" tint="-0.749992370372631"/>
      <name val="Arial Narrow"/>
      <family val="2"/>
      <charset val="162"/>
    </font>
    <font>
      <sz val="18"/>
      <color theme="1"/>
      <name val="Calibri"/>
      <family val="2"/>
      <charset val="162"/>
      <scheme val="minor"/>
    </font>
    <font>
      <sz val="11"/>
      <color rgb="FFFFFF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/>
    </xf>
    <xf numFmtId="17" fontId="3" fillId="6" borderId="1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" fontId="3" fillId="5" borderId="1" xfId="0" applyNumberFormat="1" applyFont="1" applyFill="1" applyBorder="1" applyAlignment="1">
      <alignment horizontal="center" vertical="center"/>
    </xf>
    <xf numFmtId="17" fontId="3" fillId="6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" xfId="0" quotePrefix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7" borderId="1" xfId="0" quotePrefix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8" borderId="1" xfId="0" quotePrefix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10" fontId="3" fillId="8" borderId="1" xfId="1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10" fontId="3" fillId="3" borderId="0" xfId="1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horizontal="center" vertical="center"/>
    </xf>
    <xf numFmtId="0" fontId="8" fillId="6" borderId="1" xfId="0" applyFont="1" applyFill="1" applyBorder="1"/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TUSMOD</a:t>
            </a:r>
            <a:r>
              <a:rPr lang="tr-TR" baseline="0"/>
              <a:t> EMTİA BÜLTENİ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GRAFİK!$C$1:$AR$1</c:f>
              <c:numCache>
                <c:formatCode>mmm\-yy</c:formatCode>
                <c:ptCount val="4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</c:numCache>
            </c:numRef>
          </c:cat>
          <c:val>
            <c:numRef>
              <c:f>GRAFİK!$C$2:$AR$2</c:f>
              <c:numCache>
                <c:formatCode>General</c:formatCode>
                <c:ptCount val="42"/>
                <c:pt idx="0">
                  <c:v>55.814706835115004</c:v>
                </c:pt>
                <c:pt idx="1">
                  <c:v>53.2555879494655</c:v>
                </c:pt>
                <c:pt idx="2">
                  <c:v>52.737285390346614</c:v>
                </c:pt>
                <c:pt idx="3">
                  <c:v>53.061224489795919</c:v>
                </c:pt>
                <c:pt idx="4">
                  <c:v>53.611920958859741</c:v>
                </c:pt>
                <c:pt idx="5">
                  <c:v>51.927437641723351</c:v>
                </c:pt>
                <c:pt idx="6">
                  <c:v>49.983803045027535</c:v>
                </c:pt>
                <c:pt idx="7">
                  <c:v>47.473275024295432</c:v>
                </c:pt>
                <c:pt idx="8">
                  <c:v>46.339488176222872</c:v>
                </c:pt>
                <c:pt idx="9">
                  <c:v>46.452866861030131</c:v>
                </c:pt>
                <c:pt idx="10">
                  <c:v>46.112730806608361</c:v>
                </c:pt>
                <c:pt idx="11">
                  <c:v>50.097181729834794</c:v>
                </c:pt>
                <c:pt idx="12">
                  <c:v>52.073210236475539</c:v>
                </c:pt>
                <c:pt idx="13">
                  <c:v>50.404923874311628</c:v>
                </c:pt>
                <c:pt idx="14">
                  <c:v>48.914804016844833</c:v>
                </c:pt>
                <c:pt idx="15">
                  <c:v>48.542274052478135</c:v>
                </c:pt>
                <c:pt idx="16">
                  <c:v>46.906381600259152</c:v>
                </c:pt>
                <c:pt idx="17">
                  <c:v>49.303530936183996</c:v>
                </c:pt>
                <c:pt idx="18">
                  <c:v>53.368966634272752</c:v>
                </c:pt>
                <c:pt idx="19">
                  <c:v>59.556203433754447</c:v>
                </c:pt>
                <c:pt idx="20">
                  <c:v>55.895691609977327</c:v>
                </c:pt>
                <c:pt idx="21">
                  <c:v>58.487204405571759</c:v>
                </c:pt>
                <c:pt idx="22">
                  <c:v>54.956268221574348</c:v>
                </c:pt>
                <c:pt idx="23">
                  <c:v>58.454810495626816</c:v>
                </c:pt>
                <c:pt idx="24">
                  <c:v>57.936507936507944</c:v>
                </c:pt>
                <c:pt idx="25">
                  <c:v>55.668934240362809</c:v>
                </c:pt>
                <c:pt idx="26">
                  <c:v>45.124716553287982</c:v>
                </c:pt>
                <c:pt idx="27">
                  <c:v>49.676060900550695</c:v>
                </c:pt>
                <c:pt idx="28">
                  <c:v>56.980887593132493</c:v>
                </c:pt>
                <c:pt idx="29">
                  <c:v>57.80693229672822</c:v>
                </c:pt>
                <c:pt idx="30">
                  <c:v>77.97214123744736</c:v>
                </c:pt>
                <c:pt idx="31">
                  <c:v>88.59734369938451</c:v>
                </c:pt>
                <c:pt idx="32">
                  <c:v>76.854551344347271</c:v>
                </c:pt>
                <c:pt idx="33">
                  <c:v>76.530612244897952</c:v>
                </c:pt>
                <c:pt idx="34">
                  <c:v>71.752510528020736</c:v>
                </c:pt>
                <c:pt idx="35">
                  <c:v>85.795270489148052</c:v>
                </c:pt>
                <c:pt idx="36">
                  <c:v>88.807904114026556</c:v>
                </c:pt>
                <c:pt idx="37">
                  <c:v>86.443148688046648</c:v>
                </c:pt>
                <c:pt idx="38">
                  <c:v>77.745383867832857</c:v>
                </c:pt>
                <c:pt idx="39">
                  <c:v>83.819241982507293</c:v>
                </c:pt>
                <c:pt idx="40">
                  <c:v>89.504373177842567</c:v>
                </c:pt>
                <c:pt idx="41">
                  <c:v>83.462908973113059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1987018192"/>
        <c:axId val="-1987017648"/>
      </c:lineChart>
      <c:dateAx>
        <c:axId val="-1987018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-1987017648"/>
        <c:crosses val="autoZero"/>
        <c:auto val="1"/>
        <c:lblOffset val="100"/>
        <c:baseTimeUnit val="months"/>
      </c:dateAx>
      <c:valAx>
        <c:axId val="-198701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-198701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18</xdr:col>
      <xdr:colOff>0</xdr:colOff>
      <xdr:row>25</xdr:row>
      <xdr:rowOff>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574526</xdr:colOff>
      <xdr:row>2</xdr:row>
      <xdr:rowOff>0</xdr:rowOff>
    </xdr:from>
    <xdr:to>
      <xdr:col>16</xdr:col>
      <xdr:colOff>35074</xdr:colOff>
      <xdr:row>5</xdr:row>
      <xdr:rowOff>148500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601" y="676275"/>
          <a:ext cx="7385348" cy="72000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4</xdr:row>
      <xdr:rowOff>190499</xdr:rowOff>
    </xdr:from>
    <xdr:to>
      <xdr:col>0</xdr:col>
      <xdr:colOff>1828800</xdr:colOff>
      <xdr:row>18</xdr:row>
      <xdr:rowOff>47624</xdr:rowOff>
    </xdr:to>
    <xdr:grpSp>
      <xdr:nvGrpSpPr>
        <xdr:cNvPr id="8" name="Grup 7"/>
        <xdr:cNvGrpSpPr/>
      </xdr:nvGrpSpPr>
      <xdr:grpSpPr>
        <a:xfrm>
          <a:off x="85725" y="1066799"/>
          <a:ext cx="1743075" cy="2524125"/>
          <a:chOff x="85725" y="590550"/>
          <a:chExt cx="1743075" cy="533400"/>
        </a:xfrm>
      </xdr:grpSpPr>
      <xdr:sp macro="" textlink="">
        <xdr:nvSpPr>
          <xdr:cNvPr id="4" name="Yukarı Ok 3"/>
          <xdr:cNvSpPr/>
        </xdr:nvSpPr>
        <xdr:spPr>
          <a:xfrm>
            <a:off x="857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" name="Yukarı Ok 4"/>
          <xdr:cNvSpPr/>
        </xdr:nvSpPr>
        <xdr:spPr>
          <a:xfrm>
            <a:off x="5429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" name="Yukarı Ok 5"/>
          <xdr:cNvSpPr/>
        </xdr:nvSpPr>
        <xdr:spPr>
          <a:xfrm>
            <a:off x="10001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" name="Yukarı Ok 6"/>
          <xdr:cNvSpPr/>
        </xdr:nvSpPr>
        <xdr:spPr>
          <a:xfrm>
            <a:off x="14573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15"/>
  <sheetViews>
    <sheetView zoomScale="85" zoomScaleNormal="85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D16" sqref="D16"/>
    </sheetView>
  </sheetViews>
  <sheetFormatPr defaultColWidth="9.140625" defaultRowHeight="15.75" x14ac:dyDescent="0.25"/>
  <cols>
    <col min="1" max="1" width="9.7109375" style="23" bestFit="1" customWidth="1"/>
    <col min="2" max="2" width="26" style="23" bestFit="1" customWidth="1"/>
    <col min="3" max="3" width="10.28515625" style="36" bestFit="1" customWidth="1"/>
    <col min="4" max="9" width="13.42578125" style="23" bestFit="1" customWidth="1"/>
    <col min="10" max="10" width="14" style="23" bestFit="1" customWidth="1"/>
    <col min="11" max="12" width="13.85546875" style="23" bestFit="1" customWidth="1"/>
    <col min="13" max="13" width="13.42578125" style="23" bestFit="1" customWidth="1"/>
    <col min="14" max="14" width="14.42578125" style="23" bestFit="1" customWidth="1"/>
    <col min="15" max="15" width="13.85546875" style="23" bestFit="1" customWidth="1"/>
    <col min="16" max="16" width="14.42578125" style="23" bestFit="1" customWidth="1"/>
    <col min="17" max="17" width="13.85546875" style="23" bestFit="1" customWidth="1"/>
    <col min="18" max="18" width="13.42578125" style="23" bestFit="1" customWidth="1"/>
    <col min="19" max="19" width="13.140625" style="23" bestFit="1" customWidth="1"/>
    <col min="20" max="20" width="13.85546875" style="23" bestFit="1" customWidth="1"/>
    <col min="21" max="21" width="13.42578125" style="23" bestFit="1" customWidth="1"/>
    <col min="22" max="22" width="14" style="23" bestFit="1" customWidth="1"/>
    <col min="23" max="24" width="13.85546875" style="23" bestFit="1" customWidth="1"/>
    <col min="25" max="25" width="13.42578125" style="23" bestFit="1" customWidth="1"/>
    <col min="26" max="26" width="14.42578125" style="23" bestFit="1" customWidth="1"/>
    <col min="27" max="27" width="13.85546875" style="23" bestFit="1" customWidth="1"/>
    <col min="28" max="28" width="14.42578125" style="23" bestFit="1" customWidth="1"/>
    <col min="29" max="29" width="13.85546875" style="23" bestFit="1" customWidth="1"/>
    <col min="30" max="30" width="13.42578125" style="23" bestFit="1" customWidth="1"/>
    <col min="31" max="31" width="13.140625" style="23" bestFit="1" customWidth="1"/>
    <col min="32" max="32" width="13.85546875" style="23" bestFit="1" customWidth="1"/>
    <col min="33" max="33" width="13.42578125" style="23" bestFit="1" customWidth="1"/>
    <col min="34" max="34" width="14" style="23" bestFit="1" customWidth="1"/>
    <col min="35" max="36" width="13.85546875" style="23" bestFit="1" customWidth="1"/>
    <col min="37" max="37" width="13.42578125" style="23" bestFit="1" customWidth="1"/>
    <col min="38" max="38" width="14.42578125" style="23" bestFit="1" customWidth="1"/>
    <col min="39" max="39" width="13.85546875" style="23" bestFit="1" customWidth="1"/>
    <col min="40" max="40" width="14.42578125" style="23" bestFit="1" customWidth="1"/>
    <col min="41" max="41" width="13.85546875" style="23" bestFit="1" customWidth="1"/>
    <col min="42" max="42" width="13.42578125" style="23" bestFit="1" customWidth="1"/>
    <col min="43" max="51" width="13.140625" style="23" bestFit="1" customWidth="1"/>
    <col min="52" max="52" width="16.42578125" style="23" bestFit="1" customWidth="1"/>
    <col min="53" max="53" width="13.5703125" style="23" bestFit="1" customWidth="1"/>
    <col min="54" max="54" width="15.42578125" style="23" bestFit="1" customWidth="1"/>
    <col min="55" max="55" width="13.5703125" style="23" bestFit="1" customWidth="1"/>
    <col min="56" max="16384" width="9.140625" style="23"/>
  </cols>
  <sheetData>
    <row r="1" spans="1:55" s="8" customFormat="1" x14ac:dyDescent="0.25">
      <c r="A1" s="1" t="s">
        <v>83</v>
      </c>
      <c r="B1" s="1" t="s">
        <v>0</v>
      </c>
      <c r="C1" s="2" t="s">
        <v>39</v>
      </c>
      <c r="D1" s="3">
        <v>41244</v>
      </c>
      <c r="E1" s="3">
        <v>41609</v>
      </c>
      <c r="F1" s="3">
        <v>41974</v>
      </c>
      <c r="G1" s="4">
        <v>42339</v>
      </c>
      <c r="H1" s="5">
        <v>42735</v>
      </c>
      <c r="I1" s="5">
        <v>43100</v>
      </c>
      <c r="J1" s="5">
        <v>43131</v>
      </c>
      <c r="K1" s="5">
        <v>43159</v>
      </c>
      <c r="L1" s="5">
        <v>43190</v>
      </c>
      <c r="M1" s="5">
        <v>43220</v>
      </c>
      <c r="N1" s="5">
        <v>43251</v>
      </c>
      <c r="O1" s="5">
        <v>43281</v>
      </c>
      <c r="P1" s="5">
        <v>43312</v>
      </c>
      <c r="Q1" s="5">
        <v>43343</v>
      </c>
      <c r="R1" s="5">
        <v>43373</v>
      </c>
      <c r="S1" s="5">
        <v>43404</v>
      </c>
      <c r="T1" s="5">
        <v>43434</v>
      </c>
      <c r="U1" s="5">
        <v>43465</v>
      </c>
      <c r="V1" s="5">
        <v>43496</v>
      </c>
      <c r="W1" s="5">
        <v>43524</v>
      </c>
      <c r="X1" s="5">
        <v>43555</v>
      </c>
      <c r="Y1" s="5">
        <v>43585</v>
      </c>
      <c r="Z1" s="5">
        <v>43616</v>
      </c>
      <c r="AA1" s="5">
        <v>43646</v>
      </c>
      <c r="AB1" s="5">
        <v>43677</v>
      </c>
      <c r="AC1" s="5">
        <v>43708</v>
      </c>
      <c r="AD1" s="5">
        <v>43738</v>
      </c>
      <c r="AE1" s="5">
        <v>43769</v>
      </c>
      <c r="AF1" s="5">
        <v>43799</v>
      </c>
      <c r="AG1" s="5">
        <v>43830</v>
      </c>
      <c r="AH1" s="5">
        <v>43861</v>
      </c>
      <c r="AI1" s="5">
        <v>43890</v>
      </c>
      <c r="AJ1" s="5">
        <v>43921</v>
      </c>
      <c r="AK1" s="5">
        <v>43951</v>
      </c>
      <c r="AL1" s="5">
        <v>43982</v>
      </c>
      <c r="AM1" s="5">
        <v>44012</v>
      </c>
      <c r="AN1" s="5">
        <v>44043</v>
      </c>
      <c r="AO1" s="5">
        <v>44074</v>
      </c>
      <c r="AP1" s="5">
        <v>44104</v>
      </c>
      <c r="AQ1" s="5">
        <v>44135</v>
      </c>
      <c r="AR1" s="5">
        <v>44165</v>
      </c>
      <c r="AS1" s="5">
        <v>44196</v>
      </c>
      <c r="AT1" s="5">
        <v>44227</v>
      </c>
      <c r="AU1" s="5">
        <v>44255</v>
      </c>
      <c r="AV1" s="5">
        <v>44286</v>
      </c>
      <c r="AW1" s="5">
        <v>44316</v>
      </c>
      <c r="AX1" s="5">
        <v>44347</v>
      </c>
      <c r="AY1" s="5">
        <v>44377</v>
      </c>
      <c r="AZ1" s="6" t="s">
        <v>1</v>
      </c>
      <c r="BA1" s="7">
        <v>20.21</v>
      </c>
      <c r="BB1" s="7" t="s">
        <v>103</v>
      </c>
      <c r="BC1" s="7">
        <v>20.2</v>
      </c>
    </row>
    <row r="2" spans="1:55" s="8" customFormat="1" x14ac:dyDescent="0.25">
      <c r="A2" s="9" t="s">
        <v>84</v>
      </c>
      <c r="B2" s="9" t="s">
        <v>2</v>
      </c>
      <c r="C2" s="10" t="s">
        <v>15</v>
      </c>
      <c r="D2" s="11">
        <v>100</v>
      </c>
      <c r="E2" s="11">
        <v>91.459492888064318</v>
      </c>
      <c r="F2" s="11">
        <v>78.651824366110077</v>
      </c>
      <c r="G2" s="11">
        <v>57.884972170686453</v>
      </c>
      <c r="H2" s="11">
        <v>68.039579468150905</v>
      </c>
      <c r="I2" s="11">
        <v>88.521954236239949</v>
      </c>
      <c r="J2" s="11">
        <v>87.823129251700678</v>
      </c>
      <c r="K2" s="11">
        <v>85.998763141620287</v>
      </c>
      <c r="L2" s="11">
        <v>82.683982683982677</v>
      </c>
      <c r="M2" s="11">
        <v>83.896103896103895</v>
      </c>
      <c r="N2" s="11">
        <v>84.415584415584405</v>
      </c>
      <c r="O2" s="11">
        <v>82.201607915893632</v>
      </c>
      <c r="P2" s="11">
        <v>76.846011131725419</v>
      </c>
      <c r="Q2" s="11">
        <v>75.034013605442169</v>
      </c>
      <c r="R2" s="11">
        <v>76.43784786641929</v>
      </c>
      <c r="S2" s="11">
        <v>75.114409400123677</v>
      </c>
      <c r="T2" s="11">
        <v>77.155225726654294</v>
      </c>
      <c r="U2" s="11">
        <v>73.778602350030923</v>
      </c>
      <c r="V2" s="11">
        <v>76.04205318491033</v>
      </c>
      <c r="W2" s="11">
        <v>80.841063698206554</v>
      </c>
      <c r="X2" s="11">
        <v>80.210265924551635</v>
      </c>
      <c r="Y2" s="11">
        <v>79.67841682127397</v>
      </c>
      <c r="Z2" s="11">
        <v>71.496598639455783</v>
      </c>
      <c r="AA2" s="11">
        <v>73.865182436611008</v>
      </c>
      <c r="AB2" s="11">
        <v>73.296227581941864</v>
      </c>
      <c r="AC2" s="11">
        <v>70.773036487322202</v>
      </c>
      <c r="AD2" s="11">
        <v>70.847247990105132</v>
      </c>
      <c r="AE2" s="11">
        <v>72.022263450834885</v>
      </c>
      <c r="AF2" s="11">
        <v>72.399505256648112</v>
      </c>
      <c r="AG2" s="11">
        <v>76.134817563388992</v>
      </c>
      <c r="AH2" s="11">
        <v>68.880643166357444</v>
      </c>
      <c r="AI2" s="11">
        <v>68.905380333951754</v>
      </c>
      <c r="AJ2" s="11">
        <v>59.332096474953623</v>
      </c>
      <c r="AK2" s="11">
        <v>64.700061842918984</v>
      </c>
      <c r="AL2" s="11">
        <v>65.955473098330245</v>
      </c>
      <c r="AM2" s="11">
        <v>74.415584415584419</v>
      </c>
      <c r="AN2" s="11">
        <v>79.734075448361168</v>
      </c>
      <c r="AO2" s="11">
        <v>83.21583178726037</v>
      </c>
      <c r="AP2" s="11">
        <v>81.756338899196052</v>
      </c>
      <c r="AQ2" s="11">
        <v>82.80148423005565</v>
      </c>
      <c r="AR2" s="11">
        <v>94.922696351267774</v>
      </c>
      <c r="AS2" s="11">
        <v>95.751391465677187</v>
      </c>
      <c r="AT2" s="11">
        <v>97.427334570191718</v>
      </c>
      <c r="AU2" s="11">
        <v>113.4508348794063</v>
      </c>
      <c r="AV2" s="11">
        <v>109.46815089672232</v>
      </c>
      <c r="AW2" s="11">
        <v>123.05504019789734</v>
      </c>
      <c r="AX2" s="11">
        <v>126.31416202844774</v>
      </c>
      <c r="AY2" s="11">
        <v>116.07915893630178</v>
      </c>
      <c r="AZ2" s="12">
        <f>AY2/AX2-1</f>
        <v>-8.1028151774785839E-2</v>
      </c>
      <c r="BA2" s="12">
        <f>AY2/$AS2-1</f>
        <v>0.21229735839307606</v>
      </c>
      <c r="BB2" s="12">
        <f>AY2/AM2-1</f>
        <v>0.55987700490318271</v>
      </c>
      <c r="BC2" s="12">
        <f>AX2/AL2-1</f>
        <v>0.91514299109235808</v>
      </c>
    </row>
    <row r="3" spans="1:55" s="8" customFormat="1" x14ac:dyDescent="0.25">
      <c r="A3" s="13" t="s">
        <v>84</v>
      </c>
      <c r="B3" s="13" t="s">
        <v>3</v>
      </c>
      <c r="C3" s="14" t="s">
        <v>15</v>
      </c>
      <c r="D3" s="15">
        <v>100</v>
      </c>
      <c r="E3" s="15">
        <v>84.284690709338435</v>
      </c>
      <c r="F3" s="15">
        <v>87.485072844518754</v>
      </c>
      <c r="G3" s="15">
        <v>73.513255314067351</v>
      </c>
      <c r="H3" s="15">
        <v>81.848578934798184</v>
      </c>
      <c r="I3" s="15">
        <v>107.06950083592071</v>
      </c>
      <c r="J3" s="15">
        <v>106.25746357774062</v>
      </c>
      <c r="K3" s="15">
        <v>103.10484834010032</v>
      </c>
      <c r="L3" s="15">
        <v>95.390494387389538</v>
      </c>
      <c r="M3" s="15">
        <v>106.23358012897062</v>
      </c>
      <c r="N3" s="15">
        <v>109.17124432768092</v>
      </c>
      <c r="O3" s="15">
        <v>104.27513732983043</v>
      </c>
      <c r="P3" s="15">
        <v>98.447575829949841</v>
      </c>
      <c r="Q3" s="15">
        <v>101.60019106759015</v>
      </c>
      <c r="R3" s="15">
        <v>96.083114401719598</v>
      </c>
      <c r="S3" s="15">
        <v>92.954382612849301</v>
      </c>
      <c r="T3" s="15">
        <v>92.42894673990925</v>
      </c>
      <c r="U3" s="15">
        <v>89.300214951038924</v>
      </c>
      <c r="V3" s="15">
        <v>89.825650823978989</v>
      </c>
      <c r="W3" s="15">
        <v>90.422737043229034</v>
      </c>
      <c r="X3" s="15">
        <v>90.757105326009082</v>
      </c>
      <c r="Y3" s="15">
        <v>86.410317649868645</v>
      </c>
      <c r="Z3" s="15">
        <v>84.117506567948411</v>
      </c>
      <c r="AA3" s="15">
        <v>84.71459278719847</v>
      </c>
      <c r="AB3" s="15">
        <v>84.857893479818486</v>
      </c>
      <c r="AC3" s="15">
        <v>81.848578934798184</v>
      </c>
      <c r="AD3" s="15">
        <v>81.370909959398148</v>
      </c>
      <c r="AE3" s="15">
        <v>83.209935514688311</v>
      </c>
      <c r="AF3" s="15">
        <v>85.263912108908528</v>
      </c>
      <c r="AG3" s="15">
        <v>85.956532123238588</v>
      </c>
      <c r="AH3" s="15">
        <v>81.633627895868159</v>
      </c>
      <c r="AI3" s="15">
        <v>79.412467160257933</v>
      </c>
      <c r="AJ3" s="15">
        <v>71.124910437067115</v>
      </c>
      <c r="AK3" s="15">
        <v>69.763553857176973</v>
      </c>
      <c r="AL3" s="15">
        <v>72.366849773107234</v>
      </c>
      <c r="AM3" s="15">
        <v>76.116551229997611</v>
      </c>
      <c r="AN3" s="15">
        <v>80.511105803678049</v>
      </c>
      <c r="AO3" s="15">
        <v>84.165273465488426</v>
      </c>
      <c r="AP3" s="15">
        <v>82.971101026988293</v>
      </c>
      <c r="AQ3" s="15">
        <v>86.959636971578689</v>
      </c>
      <c r="AR3" s="15">
        <v>96.226415094339629</v>
      </c>
      <c r="AS3" s="15">
        <v>94.482923334129438</v>
      </c>
      <c r="AT3" s="15">
        <v>94.912825411989488</v>
      </c>
      <c r="AU3" s="15">
        <v>105.20659183186052</v>
      </c>
      <c r="AV3" s="15">
        <v>105.68426080726057</v>
      </c>
      <c r="AW3" s="15">
        <v>116.79006448531169</v>
      </c>
      <c r="AX3" s="15">
        <v>117.57821829472175</v>
      </c>
      <c r="AY3" s="15">
        <v>120.51588249343206</v>
      </c>
      <c r="AZ3" s="16">
        <f t="shared" ref="AZ3:AZ10" si="0">AY3/AX3-1</f>
        <v>2.4984765386959262E-2</v>
      </c>
      <c r="BA3" s="16">
        <f t="shared" ref="BA3:BA27" si="1">AY3/$AS3-1</f>
        <v>0.2755308392315472</v>
      </c>
      <c r="BB3" s="16">
        <f t="shared" ref="BB3:BB10" si="2">AY3/AM3-1</f>
        <v>0.58330718544085358</v>
      </c>
      <c r="BC3" s="16">
        <f t="shared" ref="BC3:BC27" si="3">AX3/AL3-1</f>
        <v>0.62475247524752464</v>
      </c>
    </row>
    <row r="4" spans="1:55" s="8" customFormat="1" x14ac:dyDescent="0.25">
      <c r="A4" s="9" t="s">
        <v>84</v>
      </c>
      <c r="B4" s="9" t="s">
        <v>4</v>
      </c>
      <c r="C4" s="10" t="s">
        <v>15</v>
      </c>
      <c r="D4" s="11">
        <v>100</v>
      </c>
      <c r="E4" s="11">
        <v>80.172166427546628</v>
      </c>
      <c r="F4" s="11">
        <v>85.710186513629836</v>
      </c>
      <c r="G4" s="11">
        <v>49.64131994261119</v>
      </c>
      <c r="H4" s="11">
        <v>57.446197991391678</v>
      </c>
      <c r="I4" s="11">
        <v>70.35868005738881</v>
      </c>
      <c r="J4" s="11">
        <v>77.790530846484941</v>
      </c>
      <c r="K4" s="11">
        <v>79.196556671449073</v>
      </c>
      <c r="L4" s="11">
        <v>76.011477761836446</v>
      </c>
      <c r="M4" s="11">
        <v>78.766140602582496</v>
      </c>
      <c r="N4" s="11">
        <v>87.230989956958396</v>
      </c>
      <c r="O4" s="11">
        <v>85.566714490674329</v>
      </c>
      <c r="P4" s="11">
        <v>79.024390243902445</v>
      </c>
      <c r="Q4" s="11">
        <v>76.269727403156381</v>
      </c>
      <c r="R4" s="11">
        <v>71.621233859397421</v>
      </c>
      <c r="S4" s="11">
        <v>66.714490674318512</v>
      </c>
      <c r="T4" s="11">
        <v>63.242467718794835</v>
      </c>
      <c r="U4" s="11">
        <v>60.803443328550934</v>
      </c>
      <c r="V4" s="11">
        <v>71.047345767575322</v>
      </c>
      <c r="W4" s="11">
        <v>74.835007173601142</v>
      </c>
      <c r="X4" s="11">
        <v>74.69153515064562</v>
      </c>
      <c r="Y4" s="11">
        <v>70.932568149210908</v>
      </c>
      <c r="Z4" s="11">
        <v>69.096126255380199</v>
      </c>
      <c r="AA4" s="11">
        <v>72.682926829268297</v>
      </c>
      <c r="AB4" s="11">
        <v>82.410329985652794</v>
      </c>
      <c r="AC4" s="11">
        <v>93.802008608321373</v>
      </c>
      <c r="AD4" s="11">
        <v>100.83213773314203</v>
      </c>
      <c r="AE4" s="11">
        <v>96.58536585365853</v>
      </c>
      <c r="AF4" s="11">
        <v>79.225251076040166</v>
      </c>
      <c r="AG4" s="11">
        <v>80.286944045911042</v>
      </c>
      <c r="AH4" s="11">
        <v>72.711621233859404</v>
      </c>
      <c r="AI4" s="11">
        <v>69.756097560975604</v>
      </c>
      <c r="AJ4" s="11">
        <v>64.476327116212346</v>
      </c>
      <c r="AK4" s="11">
        <v>69.635581061692974</v>
      </c>
      <c r="AL4" s="11">
        <v>69.555236728837883</v>
      </c>
      <c r="AM4" s="11">
        <v>72.051649928263984</v>
      </c>
      <c r="AN4" s="11">
        <v>78.94404591104734</v>
      </c>
      <c r="AO4" s="11">
        <v>88.459110473457685</v>
      </c>
      <c r="AP4" s="11">
        <v>82.553802008608329</v>
      </c>
      <c r="AQ4" s="11">
        <v>87.552367288378761</v>
      </c>
      <c r="AR4" s="11">
        <v>93.790530846484927</v>
      </c>
      <c r="AS4" s="11">
        <v>94.921090387374463</v>
      </c>
      <c r="AT4" s="11">
        <v>101.73314203730273</v>
      </c>
      <c r="AU4" s="11">
        <v>106.78335724533716</v>
      </c>
      <c r="AV4" s="11">
        <v>92.384505021520795</v>
      </c>
      <c r="AW4" s="11">
        <v>100.29842180774749</v>
      </c>
      <c r="AX4" s="11">
        <v>104.14347202295554</v>
      </c>
      <c r="AY4" s="11">
        <v>105.88235294117648</v>
      </c>
      <c r="AZ4" s="12">
        <f t="shared" si="0"/>
        <v>1.6696974706563061E-2</v>
      </c>
      <c r="BA4" s="12">
        <f t="shared" si="1"/>
        <v>0.11547762998790811</v>
      </c>
      <c r="BB4" s="12">
        <f t="shared" si="2"/>
        <v>0.46953405017921157</v>
      </c>
      <c r="BC4" s="12">
        <f t="shared" si="3"/>
        <v>0.49727722772277239</v>
      </c>
    </row>
    <row r="5" spans="1:55" s="8" customFormat="1" x14ac:dyDescent="0.25">
      <c r="A5" s="13" t="s">
        <v>84</v>
      </c>
      <c r="B5" s="13" t="s">
        <v>5</v>
      </c>
      <c r="C5" s="14" t="s">
        <v>15</v>
      </c>
      <c r="D5" s="15">
        <v>100</v>
      </c>
      <c r="E5" s="15">
        <v>99.92812649736463</v>
      </c>
      <c r="F5" s="15">
        <v>103.83325347388596</v>
      </c>
      <c r="G5" s="15">
        <v>72.927647340680409</v>
      </c>
      <c r="H5" s="15">
        <v>122.80785816962148</v>
      </c>
      <c r="I5" s="15">
        <v>158.55294681360806</v>
      </c>
      <c r="J5" s="15">
        <v>171.9932918064207</v>
      </c>
      <c r="K5" s="15">
        <v>167.63296597987542</v>
      </c>
      <c r="L5" s="15">
        <v>159.65500718735026</v>
      </c>
      <c r="M5" s="15">
        <v>151.94058457115474</v>
      </c>
      <c r="N5" s="15">
        <v>148.53857211308096</v>
      </c>
      <c r="O5" s="15">
        <v>141.25539051269763</v>
      </c>
      <c r="P5" s="15">
        <v>126.01820795400096</v>
      </c>
      <c r="Q5" s="15">
        <v>119.07043603258265</v>
      </c>
      <c r="R5" s="15">
        <v>123.2870148538572</v>
      </c>
      <c r="S5" s="15">
        <v>124.10158121705798</v>
      </c>
      <c r="T5" s="15">
        <v>125.9463344513656</v>
      </c>
      <c r="U5" s="15">
        <v>120.29228557738381</v>
      </c>
      <c r="V5" s="15">
        <v>130.30666027791088</v>
      </c>
      <c r="W5" s="15">
        <v>133.87637757546719</v>
      </c>
      <c r="X5" s="15">
        <v>143.74700527072352</v>
      </c>
      <c r="Y5" s="15">
        <v>140.6085289889794</v>
      </c>
      <c r="Z5" s="15">
        <v>128.65356971729756</v>
      </c>
      <c r="AA5" s="15">
        <v>123.64638236703402</v>
      </c>
      <c r="AB5" s="15">
        <v>116.1715380929564</v>
      </c>
      <c r="AC5" s="15">
        <v>109.48730234786774</v>
      </c>
      <c r="AD5" s="15">
        <v>113.8955438428366</v>
      </c>
      <c r="AE5" s="15">
        <v>121.82558696693819</v>
      </c>
      <c r="AF5" s="15">
        <v>110.78102539530425</v>
      </c>
      <c r="AG5" s="15">
        <v>109.82271202683278</v>
      </c>
      <c r="AH5" s="15">
        <v>106.30091039770005</v>
      </c>
      <c r="AI5" s="15">
        <v>96.693818878773357</v>
      </c>
      <c r="AJ5" s="15">
        <v>89.482510781025397</v>
      </c>
      <c r="AK5" s="15">
        <v>92.453282223287019</v>
      </c>
      <c r="AL5" s="15">
        <v>94.465740297077133</v>
      </c>
      <c r="AM5" s="15">
        <v>96.190704360325824</v>
      </c>
      <c r="AN5" s="15">
        <v>110.1581217057978</v>
      </c>
      <c r="AO5" s="15">
        <v>121.20268327743172</v>
      </c>
      <c r="AP5" s="15">
        <v>115.62050790608529</v>
      </c>
      <c r="AQ5" s="15">
        <v>120.96310493531384</v>
      </c>
      <c r="AR5" s="15">
        <v>134.61907043603259</v>
      </c>
      <c r="AS5" s="15">
        <v>130.49832295160516</v>
      </c>
      <c r="AT5" s="15">
        <v>122.90368950646862</v>
      </c>
      <c r="AU5" s="15">
        <v>135.17010062290368</v>
      </c>
      <c r="AV5" s="15">
        <v>142.54911356013415</v>
      </c>
      <c r="AW5" s="15">
        <v>139.14710110206036</v>
      </c>
      <c r="AX5" s="15">
        <v>145.80737901293725</v>
      </c>
      <c r="AY5" s="15">
        <v>141.1356013416387</v>
      </c>
      <c r="AZ5" s="16">
        <f t="shared" si="0"/>
        <v>-3.20407492605983E-2</v>
      </c>
      <c r="BA5" s="16">
        <f t="shared" si="1"/>
        <v>8.1512759317055261E-2</v>
      </c>
      <c r="BB5" s="16">
        <f t="shared" si="2"/>
        <v>0.46724782067247816</v>
      </c>
      <c r="BC5" s="16">
        <f t="shared" si="3"/>
        <v>0.54349480091301072</v>
      </c>
    </row>
    <row r="6" spans="1:55" s="8" customFormat="1" x14ac:dyDescent="0.25">
      <c r="A6" s="9" t="s">
        <v>84</v>
      </c>
      <c r="B6" s="9" t="s">
        <v>6</v>
      </c>
      <c r="C6" s="10" t="s">
        <v>15</v>
      </c>
      <c r="D6" s="11">
        <v>100</v>
      </c>
      <c r="E6" s="11">
        <v>92.494758909853246</v>
      </c>
      <c r="F6" s="11">
        <v>77.693920335429766</v>
      </c>
      <c r="G6" s="11">
        <v>72.746331236897277</v>
      </c>
      <c r="H6" s="11">
        <v>83.228511530398322</v>
      </c>
      <c r="I6" s="11">
        <v>104.61215932914045</v>
      </c>
      <c r="J6" s="11">
        <v>110.02096436058699</v>
      </c>
      <c r="K6" s="11">
        <v>106.10062893081762</v>
      </c>
      <c r="L6" s="11">
        <v>101.0901467505241</v>
      </c>
      <c r="M6" s="11">
        <v>98.322851153039835</v>
      </c>
      <c r="N6" s="11">
        <v>102.53668763102726</v>
      </c>
      <c r="O6" s="11">
        <v>101.97064989517818</v>
      </c>
      <c r="P6" s="11">
        <v>90.314465408805034</v>
      </c>
      <c r="Q6" s="11">
        <v>86.834381551362682</v>
      </c>
      <c r="R6" s="11">
        <v>83.941299790356396</v>
      </c>
      <c r="S6" s="11">
        <v>78.280922431865832</v>
      </c>
      <c r="T6" s="11">
        <v>82.033542976939202</v>
      </c>
      <c r="U6" s="11">
        <v>84.234800838574415</v>
      </c>
      <c r="V6" s="11">
        <v>87.631027253668762</v>
      </c>
      <c r="W6" s="11">
        <v>90.314465408805034</v>
      </c>
      <c r="X6" s="11">
        <v>84.779874213836479</v>
      </c>
      <c r="Y6" s="11">
        <v>81.383647798742146</v>
      </c>
      <c r="Z6" s="11">
        <v>74.737945492662476</v>
      </c>
      <c r="AA6" s="11">
        <v>80.25157232704403</v>
      </c>
      <c r="AB6" s="11">
        <v>83.102725366876314</v>
      </c>
      <c r="AC6" s="11">
        <v>86.436058700209642</v>
      </c>
      <c r="AD6" s="11">
        <v>87.421383647798748</v>
      </c>
      <c r="AE6" s="11">
        <v>92.620545073375254</v>
      </c>
      <c r="AF6" s="11">
        <v>81.614255765199161</v>
      </c>
      <c r="AG6" s="11">
        <v>80.607966457023068</v>
      </c>
      <c r="AH6" s="11">
        <v>78.574423480083851</v>
      </c>
      <c r="AI6" s="11">
        <v>78.322851153039835</v>
      </c>
      <c r="AJ6" s="11">
        <v>71.781970649895172</v>
      </c>
      <c r="AK6" s="11">
        <v>67.505241090146754</v>
      </c>
      <c r="AL6" s="11">
        <v>67.735849056603769</v>
      </c>
      <c r="AM6" s="11">
        <v>73.836477987421375</v>
      </c>
      <c r="AN6" s="11">
        <v>77.274633123689725</v>
      </c>
      <c r="AO6" s="11">
        <v>82.872117400419285</v>
      </c>
      <c r="AP6" s="11">
        <v>75.513626834381554</v>
      </c>
      <c r="AQ6" s="11">
        <v>75.05241090146751</v>
      </c>
      <c r="AR6" s="11">
        <v>88.784067085953879</v>
      </c>
      <c r="AS6" s="11">
        <v>82.683438155136272</v>
      </c>
      <c r="AT6" s="11">
        <v>84.40251572327044</v>
      </c>
      <c r="AU6" s="11">
        <v>88.343815513626836</v>
      </c>
      <c r="AV6" s="11">
        <v>82.033542976939202</v>
      </c>
      <c r="AW6" s="11">
        <v>88.763102725366878</v>
      </c>
      <c r="AX6" s="11">
        <v>91.36268343815513</v>
      </c>
      <c r="AY6" s="11">
        <v>97.253668763102723</v>
      </c>
      <c r="AZ6" s="12">
        <f t="shared" si="0"/>
        <v>6.4479118861863194E-2</v>
      </c>
      <c r="BA6" s="12">
        <f t="shared" si="1"/>
        <v>0.17621703853955362</v>
      </c>
      <c r="BB6" s="12">
        <f t="shared" si="2"/>
        <v>0.31714934696195352</v>
      </c>
      <c r="BC6" s="12">
        <f t="shared" si="3"/>
        <v>0.34880841844630139</v>
      </c>
    </row>
    <row r="7" spans="1:55" s="8" customFormat="1" x14ac:dyDescent="0.25">
      <c r="A7" s="13" t="s">
        <v>84</v>
      </c>
      <c r="B7" s="13" t="s">
        <v>7</v>
      </c>
      <c r="C7" s="14" t="s">
        <v>15</v>
      </c>
      <c r="D7" s="15">
        <v>100</v>
      </c>
      <c r="E7" s="15">
        <v>92.607802874743328</v>
      </c>
      <c r="F7" s="15">
        <v>80.082135523613957</v>
      </c>
      <c r="G7" s="15">
        <v>60.47227926078029</v>
      </c>
      <c r="H7" s="15">
        <v>86.652977412731005</v>
      </c>
      <c r="I7" s="15">
        <v>81.622176591375776</v>
      </c>
      <c r="J7" s="15">
        <v>89.938398357289529</v>
      </c>
      <c r="K7" s="15">
        <v>89.42505133470226</v>
      </c>
      <c r="L7" s="15">
        <v>86.755646817248461</v>
      </c>
      <c r="M7" s="15">
        <v>86.858316221765918</v>
      </c>
      <c r="N7" s="15">
        <v>85.420944558521555</v>
      </c>
      <c r="O7" s="15">
        <v>80.800821355236138</v>
      </c>
      <c r="P7" s="15">
        <v>82.648870636550313</v>
      </c>
      <c r="Q7" s="15">
        <v>78.028747433264883</v>
      </c>
      <c r="R7" s="15">
        <v>77.823408624229984</v>
      </c>
      <c r="S7" s="15">
        <v>78.644763860369622</v>
      </c>
      <c r="T7" s="15">
        <v>76.078028747433265</v>
      </c>
      <c r="U7" s="15">
        <v>80.082135523613957</v>
      </c>
      <c r="V7" s="15">
        <v>86.036960985626294</v>
      </c>
      <c r="W7" s="15">
        <v>89.42505133470226</v>
      </c>
      <c r="X7" s="15">
        <v>88.603696098562622</v>
      </c>
      <c r="Y7" s="15">
        <v>81.416837782340863</v>
      </c>
      <c r="Z7" s="15">
        <v>77.453798767967143</v>
      </c>
      <c r="AA7" s="15">
        <v>77.227926078028759</v>
      </c>
      <c r="AB7" s="15">
        <v>70.94455852156058</v>
      </c>
      <c r="AC7" s="15">
        <v>64.51745379876796</v>
      </c>
      <c r="AD7" s="15">
        <v>65.934291581108823</v>
      </c>
      <c r="AE7" s="15">
        <v>68.685831622176593</v>
      </c>
      <c r="AF7" s="15">
        <v>67.043121149897331</v>
      </c>
      <c r="AG7" s="15">
        <v>69.096509240246405</v>
      </c>
      <c r="AH7" s="15">
        <v>66.632443531827505</v>
      </c>
      <c r="AI7" s="15">
        <v>66.529774127310063</v>
      </c>
      <c r="AJ7" s="15">
        <v>59.141683778234089</v>
      </c>
      <c r="AK7" s="15">
        <v>62.427104722792606</v>
      </c>
      <c r="AL7" s="15">
        <v>64.073921971252574</v>
      </c>
      <c r="AM7" s="15">
        <v>69.486652977412732</v>
      </c>
      <c r="AN7" s="15">
        <v>73.429158110882952</v>
      </c>
      <c r="AO7" s="15">
        <v>73.104722792607802</v>
      </c>
      <c r="AP7" s="15">
        <v>71.716632443531822</v>
      </c>
      <c r="AQ7" s="15">
        <v>72.484599589322386</v>
      </c>
      <c r="AR7" s="15">
        <v>77.946611909650926</v>
      </c>
      <c r="AS7" s="15">
        <v>84.353182751540047</v>
      </c>
      <c r="AT7" s="15">
        <v>97.154004106776185</v>
      </c>
      <c r="AU7" s="15">
        <v>112.93634496919918</v>
      </c>
      <c r="AV7" s="15">
        <v>111.62217659137576</v>
      </c>
      <c r="AW7" s="15">
        <v>132.2094455852156</v>
      </c>
      <c r="AX7" s="15">
        <v>137.02669404517454</v>
      </c>
      <c r="AY7" s="15">
        <v>137.41273100616016</v>
      </c>
      <c r="AZ7" s="16">
        <f t="shared" si="0"/>
        <v>2.817239105676439E-3</v>
      </c>
      <c r="BA7" s="16">
        <f t="shared" si="1"/>
        <v>0.62901655306718585</v>
      </c>
      <c r="BB7" s="16">
        <f t="shared" si="2"/>
        <v>0.97754137115839224</v>
      </c>
      <c r="BC7" s="16">
        <f t="shared" si="3"/>
        <v>1.1385719779515444</v>
      </c>
    </row>
    <row r="8" spans="1:55" s="8" customFormat="1" x14ac:dyDescent="0.25">
      <c r="A8" s="9" t="s">
        <v>84</v>
      </c>
      <c r="B8" s="9" t="s">
        <v>8</v>
      </c>
      <c r="C8" s="10" t="s">
        <v>15</v>
      </c>
      <c r="D8" s="11">
        <v>100</v>
      </c>
      <c r="E8" s="11">
        <v>71.454058876003572</v>
      </c>
      <c r="F8" s="11">
        <v>70.591733571216182</v>
      </c>
      <c r="G8" s="11">
        <v>63.746654772524536</v>
      </c>
      <c r="H8" s="11">
        <v>68.932500743383869</v>
      </c>
      <c r="I8" s="11">
        <v>77.103776390127862</v>
      </c>
      <c r="J8" s="11">
        <v>79.889979185251264</v>
      </c>
      <c r="K8" s="11">
        <v>78.51917930419269</v>
      </c>
      <c r="L8" s="11">
        <v>78.733273862622667</v>
      </c>
      <c r="M8" s="11">
        <v>78.27832292595896</v>
      </c>
      <c r="N8" s="11">
        <v>77.520071364852811</v>
      </c>
      <c r="O8" s="11">
        <v>74.371097234611952</v>
      </c>
      <c r="P8" s="11">
        <v>72.506690454950942</v>
      </c>
      <c r="Q8" s="11">
        <v>71.772227178114775</v>
      </c>
      <c r="R8" s="11">
        <v>70.490633363068696</v>
      </c>
      <c r="S8" s="11">
        <v>72.417484388938448</v>
      </c>
      <c r="T8" s="11">
        <v>72.581028843294675</v>
      </c>
      <c r="U8" s="11">
        <v>76.22063633660423</v>
      </c>
      <c r="V8" s="11">
        <v>78.650014867677669</v>
      </c>
      <c r="W8" s="11">
        <v>77.903657448706511</v>
      </c>
      <c r="X8" s="11">
        <v>76.785608088016659</v>
      </c>
      <c r="Y8" s="11">
        <v>76.428783823966711</v>
      </c>
      <c r="Z8" s="11">
        <v>77.074041034790369</v>
      </c>
      <c r="AA8" s="11">
        <v>84.044008325899497</v>
      </c>
      <c r="AB8" s="11">
        <v>85.075825156110625</v>
      </c>
      <c r="AC8" s="11">
        <v>90.785013380909902</v>
      </c>
      <c r="AD8" s="11">
        <v>88.331846565566451</v>
      </c>
      <c r="AE8" s="11">
        <v>89.586678560808807</v>
      </c>
      <c r="AF8" s="11">
        <v>86.610169491525411</v>
      </c>
      <c r="AG8" s="11">
        <v>90.57389235801368</v>
      </c>
      <c r="AH8" s="11">
        <v>94.01427297056199</v>
      </c>
      <c r="AI8" s="11">
        <v>96.720190306274162</v>
      </c>
      <c r="AJ8" s="11">
        <v>95.429675884626832</v>
      </c>
      <c r="AK8" s="11">
        <v>102.09634255129349</v>
      </c>
      <c r="AL8" s="11">
        <v>102.62563187630094</v>
      </c>
      <c r="AM8" s="11">
        <v>105.30478739220935</v>
      </c>
      <c r="AN8" s="11">
        <v>117.43681236990781</v>
      </c>
      <c r="AO8" s="11">
        <v>116.31578947368419</v>
      </c>
      <c r="AP8" s="11">
        <v>112.00713648528099</v>
      </c>
      <c r="AQ8" s="11">
        <v>111.55515908415106</v>
      </c>
      <c r="AR8" s="11">
        <v>105.37912578055308</v>
      </c>
      <c r="AS8" s="11">
        <v>111.6592328278323</v>
      </c>
      <c r="AT8" s="11">
        <v>110.18138566755873</v>
      </c>
      <c r="AU8" s="11">
        <v>104.97175141242938</v>
      </c>
      <c r="AV8" s="11">
        <v>100.89206066012488</v>
      </c>
      <c r="AW8" s="11">
        <v>105.19179304192686</v>
      </c>
      <c r="AX8" s="11">
        <v>112.54534641688969</v>
      </c>
      <c r="AY8" s="11">
        <v>104.53761522450193</v>
      </c>
      <c r="AZ8" s="12">
        <f t="shared" si="0"/>
        <v>-7.1151153266929112E-2</v>
      </c>
      <c r="BA8" s="12">
        <f t="shared" si="1"/>
        <v>-6.3779925967351159E-2</v>
      </c>
      <c r="BB8" s="12">
        <f t="shared" si="2"/>
        <v>-7.285254419156395E-3</v>
      </c>
      <c r="BC8" s="12">
        <f t="shared" si="3"/>
        <v>9.6659229855416529E-2</v>
      </c>
    </row>
    <row r="9" spans="1:55" s="8" customFormat="1" x14ac:dyDescent="0.25">
      <c r="A9" s="13" t="s">
        <v>84</v>
      </c>
      <c r="B9" s="13" t="s">
        <v>9</v>
      </c>
      <c r="C9" s="14" t="s">
        <v>15</v>
      </c>
      <c r="D9" s="15">
        <v>100</v>
      </c>
      <c r="E9" s="15">
        <v>63.168124392614189</v>
      </c>
      <c r="F9" s="15">
        <v>51.020408163265309</v>
      </c>
      <c r="G9" s="15">
        <v>45.999352121801103</v>
      </c>
      <c r="H9" s="15">
        <v>52.60770975056689</v>
      </c>
      <c r="I9" s="15">
        <v>54.632329122125043</v>
      </c>
      <c r="J9" s="15">
        <v>55.814706835115004</v>
      </c>
      <c r="K9" s="15">
        <v>53.2555879494655</v>
      </c>
      <c r="L9" s="15">
        <v>52.737285390346614</v>
      </c>
      <c r="M9" s="15">
        <v>53.061224489795919</v>
      </c>
      <c r="N9" s="15">
        <v>53.611920958859741</v>
      </c>
      <c r="O9" s="15">
        <v>51.927437641723351</v>
      </c>
      <c r="P9" s="15">
        <v>49.983803045027535</v>
      </c>
      <c r="Q9" s="15">
        <v>47.473275024295432</v>
      </c>
      <c r="R9" s="15">
        <v>46.339488176222872</v>
      </c>
      <c r="S9" s="15">
        <v>46.452866861030131</v>
      </c>
      <c r="T9" s="15">
        <v>46.112730806608361</v>
      </c>
      <c r="U9" s="15">
        <v>50.097181729834794</v>
      </c>
      <c r="V9" s="15">
        <v>52.073210236475539</v>
      </c>
      <c r="W9" s="15">
        <v>50.404923874311628</v>
      </c>
      <c r="X9" s="15">
        <v>48.914804016844833</v>
      </c>
      <c r="Y9" s="15">
        <v>48.542274052478135</v>
      </c>
      <c r="Z9" s="15">
        <v>46.906381600259152</v>
      </c>
      <c r="AA9" s="15">
        <v>49.303530936183996</v>
      </c>
      <c r="AB9" s="15">
        <v>53.368966634272752</v>
      </c>
      <c r="AC9" s="15">
        <v>59.556203433754447</v>
      </c>
      <c r="AD9" s="15">
        <v>55.895691609977327</v>
      </c>
      <c r="AE9" s="15">
        <v>58.487204405571759</v>
      </c>
      <c r="AF9" s="15">
        <v>54.956268221574348</v>
      </c>
      <c r="AG9" s="15">
        <v>58.454810495626816</v>
      </c>
      <c r="AH9" s="15">
        <v>57.936507936507944</v>
      </c>
      <c r="AI9" s="15">
        <v>55.668934240362809</v>
      </c>
      <c r="AJ9" s="15">
        <v>45.124716553287982</v>
      </c>
      <c r="AK9" s="15">
        <v>49.676060900550695</v>
      </c>
      <c r="AL9" s="15">
        <v>56.980887593132493</v>
      </c>
      <c r="AM9" s="15">
        <v>57.80693229672822</v>
      </c>
      <c r="AN9" s="15">
        <v>77.97214123744736</v>
      </c>
      <c r="AO9" s="15">
        <v>88.59734369938451</v>
      </c>
      <c r="AP9" s="15">
        <v>76.854551344347271</v>
      </c>
      <c r="AQ9" s="15">
        <v>76.530612244897952</v>
      </c>
      <c r="AR9" s="15">
        <v>71.752510528020736</v>
      </c>
      <c r="AS9" s="15">
        <v>85.795270489148052</v>
      </c>
      <c r="AT9" s="15">
        <v>88.807904114026556</v>
      </c>
      <c r="AU9" s="15">
        <v>86.443148688046648</v>
      </c>
      <c r="AV9" s="15">
        <v>77.745383867832857</v>
      </c>
      <c r="AW9" s="15">
        <v>83.819241982507293</v>
      </c>
      <c r="AX9" s="15">
        <v>89.504373177842567</v>
      </c>
      <c r="AY9" s="15">
        <v>83.462908973113059</v>
      </c>
      <c r="AZ9" s="16">
        <f t="shared" si="0"/>
        <v>-6.7499095186391522E-2</v>
      </c>
      <c r="BA9" s="16">
        <f t="shared" si="1"/>
        <v>-2.7185199169341256E-2</v>
      </c>
      <c r="BB9" s="16">
        <f t="shared" si="2"/>
        <v>0.44382179882319961</v>
      </c>
      <c r="BC9" s="16">
        <f t="shared" si="3"/>
        <v>0.57077885162023878</v>
      </c>
    </row>
    <row r="10" spans="1:55" s="8" customFormat="1" x14ac:dyDescent="0.25">
      <c r="A10" s="9" t="s">
        <v>84</v>
      </c>
      <c r="B10" s="9" t="s">
        <v>109</v>
      </c>
      <c r="C10" s="10" t="s">
        <v>16</v>
      </c>
      <c r="D10" s="11">
        <v>100</v>
      </c>
      <c r="E10" s="11">
        <v>87.469287469287465</v>
      </c>
      <c r="F10" s="11">
        <v>88.943488943488944</v>
      </c>
      <c r="G10" s="11">
        <v>77.764127764127764</v>
      </c>
      <c r="H10" s="11">
        <v>95.577395577395578</v>
      </c>
      <c r="I10" s="11">
        <v>101.00628930817611</v>
      </c>
      <c r="J10" s="11">
        <v>99.371069182389931</v>
      </c>
      <c r="K10" s="11">
        <v>99.74842767295597</v>
      </c>
      <c r="L10" s="11">
        <v>95.723270440251568</v>
      </c>
      <c r="M10" s="11">
        <v>98.616352201257868</v>
      </c>
      <c r="N10" s="11">
        <v>101.76100628930817</v>
      </c>
      <c r="O10" s="11">
        <v>99.496855345911953</v>
      </c>
      <c r="P10" s="11">
        <v>94.465408805031444</v>
      </c>
      <c r="Q10" s="11">
        <v>92.327044025157235</v>
      </c>
      <c r="R10" s="11">
        <v>94.339622641509436</v>
      </c>
      <c r="S10" s="11">
        <v>95.471698113207552</v>
      </c>
      <c r="T10" s="11">
        <v>96.477987421383645</v>
      </c>
      <c r="U10" s="11">
        <v>93.459119496855351</v>
      </c>
      <c r="V10" s="11">
        <v>96.352201257861637</v>
      </c>
      <c r="W10" s="11">
        <v>102.0125786163522</v>
      </c>
      <c r="X10" s="11">
        <v>102.76729559748428</v>
      </c>
      <c r="Y10" s="11">
        <v>101.13207547169812</v>
      </c>
      <c r="Z10" s="11">
        <v>93.459119496855351</v>
      </c>
      <c r="AA10" s="11">
        <v>93.710691823899367</v>
      </c>
      <c r="AB10" s="11">
        <v>93.836477987421389</v>
      </c>
      <c r="AC10" s="11">
        <v>90.817610062893081</v>
      </c>
      <c r="AD10" s="11">
        <v>92.578616352201252</v>
      </c>
      <c r="AE10" s="11">
        <v>92.327044025157235</v>
      </c>
      <c r="AF10" s="11">
        <v>93.584905660377359</v>
      </c>
      <c r="AG10" s="11">
        <v>97.232704402515722</v>
      </c>
      <c r="AH10" s="11">
        <v>89.811320754716988</v>
      </c>
      <c r="AI10" s="11">
        <v>90.314465408805034</v>
      </c>
      <c r="AJ10" s="11">
        <v>78.867924528301884</v>
      </c>
      <c r="AK10" s="11">
        <v>86.415094339622641</v>
      </c>
      <c r="AL10" s="11">
        <v>86.163522012578611</v>
      </c>
      <c r="AM10" s="11">
        <v>94.465408805031444</v>
      </c>
      <c r="AN10" s="11">
        <v>94.591194968553452</v>
      </c>
      <c r="AO10" s="11">
        <v>96.981132075471692</v>
      </c>
      <c r="AP10" s="11">
        <v>97.106918238993714</v>
      </c>
      <c r="AQ10" s="11">
        <v>98.23899371069183</v>
      </c>
      <c r="AR10" s="11">
        <v>107.42138364779875</v>
      </c>
      <c r="AS10" s="11">
        <v>107.42138364779875</v>
      </c>
      <c r="AT10" s="11">
        <v>111.44654088050315</v>
      </c>
      <c r="AU10" s="11">
        <v>128.0503144654088</v>
      </c>
      <c r="AV10" s="11">
        <v>128.42767295597486</v>
      </c>
      <c r="AW10" s="11">
        <v>139.87421383647799</v>
      </c>
      <c r="AX10" s="11">
        <v>141.63522012578616</v>
      </c>
      <c r="AY10" s="11">
        <v>136.85534591194968</v>
      </c>
      <c r="AZ10" s="12">
        <f t="shared" si="0"/>
        <v>-3.3747779751332141E-2</v>
      </c>
      <c r="BA10" s="12">
        <f t="shared" si="1"/>
        <v>0.27400468384074927</v>
      </c>
      <c r="BB10" s="12">
        <f t="shared" si="2"/>
        <v>0.44873501997336884</v>
      </c>
      <c r="BC10" s="12">
        <f t="shared" si="3"/>
        <v>0.64379562043795624</v>
      </c>
    </row>
    <row r="11" spans="1:55" s="8" customFormat="1" x14ac:dyDescent="0.25">
      <c r="A11" s="13" t="s">
        <v>84</v>
      </c>
      <c r="B11" s="13" t="s">
        <v>59</v>
      </c>
      <c r="C11" s="14" t="s">
        <v>16</v>
      </c>
      <c r="D11" s="15">
        <v>100</v>
      </c>
      <c r="E11" s="15">
        <v>93.809827696234834</v>
      </c>
      <c r="F11" s="15">
        <v>94.511805998723673</v>
      </c>
      <c r="G11" s="15">
        <v>79.642629227823861</v>
      </c>
      <c r="H11" s="15">
        <v>100.12763241863432</v>
      </c>
      <c r="I11" s="15">
        <v>113.40140395660498</v>
      </c>
      <c r="J11" s="15">
        <v>111.04020421186981</v>
      </c>
      <c r="K11" s="15">
        <v>110.8487555839183</v>
      </c>
      <c r="L11" s="15">
        <v>105.80727504786215</v>
      </c>
      <c r="M11" s="15">
        <v>107.40268028079132</v>
      </c>
      <c r="N11" s="15">
        <v>111.55073388640713</v>
      </c>
      <c r="O11" s="15">
        <v>108.74282067645181</v>
      </c>
      <c r="P11" s="15">
        <v>100.31908104658582</v>
      </c>
      <c r="Q11" s="15">
        <v>97.830248883216328</v>
      </c>
      <c r="R11" s="15">
        <v>100.76579451180599</v>
      </c>
      <c r="S11" s="15">
        <v>101.85067007019782</v>
      </c>
      <c r="T11" s="15">
        <v>103.95660497766431</v>
      </c>
      <c r="U11" s="15">
        <v>101.21250797702615</v>
      </c>
      <c r="V11" s="15">
        <v>102.29738353541799</v>
      </c>
      <c r="W11" s="15">
        <v>108.23229100191449</v>
      </c>
      <c r="X11" s="15">
        <v>110.27440970006381</v>
      </c>
      <c r="Y11" s="15">
        <v>110.01914486279513</v>
      </c>
      <c r="Z11" s="15">
        <v>100.57434588385449</v>
      </c>
      <c r="AA11" s="15">
        <v>100.12763241863432</v>
      </c>
      <c r="AB11" s="15">
        <v>101.97830248883216</v>
      </c>
      <c r="AC11" s="15">
        <v>98.596043395022335</v>
      </c>
      <c r="AD11" s="15">
        <v>101.3401403956605</v>
      </c>
      <c r="AE11" s="15">
        <v>101.65922144224632</v>
      </c>
      <c r="AF11" s="15">
        <v>101.59540523292915</v>
      </c>
      <c r="AG11" s="15">
        <v>105.55201021059349</v>
      </c>
      <c r="AH11" s="15">
        <v>97.000638162093168</v>
      </c>
      <c r="AI11" s="15">
        <v>95.915762603701339</v>
      </c>
      <c r="AJ11" s="15">
        <v>85.768985322271845</v>
      </c>
      <c r="AK11" s="15">
        <v>92.150606253988499</v>
      </c>
      <c r="AL11" s="15">
        <v>91.448627951499688</v>
      </c>
      <c r="AM11" s="15">
        <v>99.68091895341415</v>
      </c>
      <c r="AN11" s="15">
        <v>100.89342693044033</v>
      </c>
      <c r="AO11" s="15">
        <v>105.04148053605614</v>
      </c>
      <c r="AP11" s="15">
        <v>104.72239948947032</v>
      </c>
      <c r="AQ11" s="15">
        <v>106.50925335035099</v>
      </c>
      <c r="AR11" s="15">
        <v>116.91129546904912</v>
      </c>
      <c r="AS11" s="15">
        <v>117.42182514358646</v>
      </c>
      <c r="AT11" s="15">
        <v>116.01786853860879</v>
      </c>
      <c r="AU11" s="15">
        <v>131.97192086790045</v>
      </c>
      <c r="AV11" s="15">
        <v>132.48245054243776</v>
      </c>
      <c r="AW11" s="15">
        <v>141.35290363752395</v>
      </c>
      <c r="AX11" s="15">
        <v>143.58647096362475</v>
      </c>
      <c r="AY11" s="15">
        <v>137.90682833439695</v>
      </c>
      <c r="AZ11" s="16">
        <f>AY11/AX11-1</f>
        <v>-3.9555555555555344E-2</v>
      </c>
      <c r="BA11" s="16">
        <f t="shared" si="1"/>
        <v>0.17445652173913073</v>
      </c>
      <c r="BB11" s="16">
        <f>AY11/AM11-1</f>
        <v>0.38348271446863036</v>
      </c>
      <c r="BC11" s="16">
        <f t="shared" si="3"/>
        <v>0.57013258897417973</v>
      </c>
    </row>
    <row r="12" spans="1:55" s="8" customFormat="1" x14ac:dyDescent="0.25">
      <c r="A12" s="13" t="s">
        <v>84</v>
      </c>
      <c r="B12" s="9" t="s">
        <v>114</v>
      </c>
      <c r="C12" s="10" t="s">
        <v>15</v>
      </c>
      <c r="D12" s="11">
        <v>100</v>
      </c>
      <c r="E12" s="11">
        <v>100.0786936848318</v>
      </c>
      <c r="F12" s="11">
        <v>119.58685815463308</v>
      </c>
      <c r="G12" s="11">
        <v>97.02931339759985</v>
      </c>
      <c r="H12" s="11">
        <v>117.05685618729098</v>
      </c>
      <c r="I12" s="11">
        <v>264.33208734999016</v>
      </c>
      <c r="J12" s="11">
        <v>295.90792838874683</v>
      </c>
      <c r="K12" s="11">
        <v>314.60161322053904</v>
      </c>
      <c r="L12" s="11">
        <v>318.70942356875861</v>
      </c>
      <c r="M12" s="11">
        <v>368.08971080070825</v>
      </c>
      <c r="N12" s="11">
        <v>348.21955538068067</v>
      </c>
      <c r="O12" s="11">
        <v>354.12158174306512</v>
      </c>
      <c r="P12" s="11">
        <v>305.13476293527447</v>
      </c>
      <c r="Q12" s="11">
        <v>271.88668109384218</v>
      </c>
      <c r="R12" s="11">
        <v>253.02380483966164</v>
      </c>
      <c r="S12" s="11">
        <v>243.75762345071809</v>
      </c>
      <c r="T12" s="11">
        <v>235.09738343497935</v>
      </c>
      <c r="U12" s="11">
        <v>216.40763328742869</v>
      </c>
      <c r="V12" s="11">
        <v>216.40763328742869</v>
      </c>
      <c r="W12" s="11">
        <v>133.77926421404683</v>
      </c>
      <c r="X12" s="11">
        <v>129.84457997245721</v>
      </c>
      <c r="Y12" s="11">
        <v>118.04052724768836</v>
      </c>
      <c r="Z12" s="11">
        <v>135.74660633484163</v>
      </c>
      <c r="AA12" s="11">
        <v>125.90989573086759</v>
      </c>
      <c r="AB12" s="11">
        <v>112.7287035215424</v>
      </c>
      <c r="AC12" s="11">
        <v>100.98760574463898</v>
      </c>
      <c r="AD12" s="11">
        <v>126.83454652764117</v>
      </c>
      <c r="AE12" s="11">
        <v>139.88589415699391</v>
      </c>
      <c r="AF12" s="11">
        <v>140.06688963210703</v>
      </c>
      <c r="AG12" s="11">
        <v>139.22486720440685</v>
      </c>
      <c r="AH12" s="11">
        <v>127.34999016328941</v>
      </c>
      <c r="AI12" s="11">
        <v>136.2876254180602</v>
      </c>
      <c r="AJ12" s="11">
        <v>130.46035805626599</v>
      </c>
      <c r="AK12" s="11">
        <v>116.586661420421</v>
      </c>
      <c r="AL12" s="11">
        <v>116.61223686799134</v>
      </c>
      <c r="AM12" s="11">
        <v>116.67125713161519</v>
      </c>
      <c r="AN12" s="11">
        <v>112.06374188471375</v>
      </c>
      <c r="AO12" s="11">
        <v>114.10584300609877</v>
      </c>
      <c r="AP12" s="11">
        <v>130.01180405272476</v>
      </c>
      <c r="AQ12" s="11">
        <v>133.65138697619517</v>
      </c>
      <c r="AR12" s="11">
        <v>128.0267558528428</v>
      </c>
      <c r="AS12" s="11">
        <v>126.07121778477277</v>
      </c>
      <c r="AT12" s="11">
        <v>126.03482195553808</v>
      </c>
      <c r="AU12" s="11">
        <v>162.2781821758804</v>
      </c>
      <c r="AV12" s="11">
        <v>204.41865040330512</v>
      </c>
      <c r="AW12" s="11">
        <v>197.00570529215031</v>
      </c>
      <c r="AX12" s="11">
        <v>185.32362777887076</v>
      </c>
      <c r="AY12" s="11">
        <v>171.61125319693096</v>
      </c>
      <c r="AZ12" s="12">
        <f t="shared" ref="AZ12:AZ25" si="4">AY12/AX12-1</f>
        <v>-7.3991507430997916E-2</v>
      </c>
      <c r="BA12" s="12">
        <f t="shared" si="1"/>
        <v>0.3612246808776256</v>
      </c>
      <c r="BB12" s="12">
        <f t="shared" ref="BB12:BB24" si="5">AY12/AM12-1</f>
        <v>0.4708957237285849</v>
      </c>
      <c r="BC12" s="12">
        <f t="shared" si="3"/>
        <v>0.58922967911731972</v>
      </c>
    </row>
    <row r="13" spans="1:55" s="8" customFormat="1" x14ac:dyDescent="0.25">
      <c r="A13" s="13" t="s">
        <v>85</v>
      </c>
      <c r="B13" s="13" t="s">
        <v>10</v>
      </c>
      <c r="C13" s="14" t="s">
        <v>40</v>
      </c>
      <c r="D13" s="15">
        <v>100</v>
      </c>
      <c r="E13" s="15">
        <v>110.76555023923444</v>
      </c>
      <c r="F13" s="15">
        <v>90.43062200956939</v>
      </c>
      <c r="G13" s="15">
        <v>83.253588516746419</v>
      </c>
      <c r="H13" s="15">
        <v>109.56937799043062</v>
      </c>
      <c r="I13" s="15">
        <v>120.81339712918661</v>
      </c>
      <c r="J13" s="15">
        <v>122.96650717703351</v>
      </c>
      <c r="K13" s="15">
        <v>122.2488038277512</v>
      </c>
      <c r="L13" s="15">
        <v>126.55502392344498</v>
      </c>
      <c r="M13" s="15">
        <v>133.97129186602871</v>
      </c>
      <c r="N13" s="15">
        <v>136.12440191387563</v>
      </c>
      <c r="O13" s="15">
        <v>136.12440191387563</v>
      </c>
      <c r="P13" s="15">
        <v>136.12440191387563</v>
      </c>
      <c r="Q13" s="15">
        <v>150.23923444976077</v>
      </c>
      <c r="R13" s="15">
        <v>151.19617224880383</v>
      </c>
      <c r="S13" s="15">
        <v>152.39234449760767</v>
      </c>
      <c r="T13" s="15">
        <v>144.49760765550241</v>
      </c>
      <c r="U13" s="15">
        <v>135.88516746411483</v>
      </c>
      <c r="V13" s="15">
        <v>144.97607655502392</v>
      </c>
      <c r="W13" s="15">
        <v>151.67464114832535</v>
      </c>
      <c r="X13" s="15">
        <v>151.67464114832535</v>
      </c>
      <c r="Y13" s="15">
        <v>154.06698564593304</v>
      </c>
      <c r="Z13" s="15">
        <v>154.30622009569379</v>
      </c>
      <c r="AA13" s="15">
        <v>155.02392344497611</v>
      </c>
      <c r="AB13" s="15">
        <v>152.39234449760767</v>
      </c>
      <c r="AC13" s="15">
        <v>151.43540669856461</v>
      </c>
      <c r="AD13" s="15">
        <v>156.22009569377994</v>
      </c>
      <c r="AE13" s="15">
        <v>156.45933014354068</v>
      </c>
      <c r="AF13" s="15">
        <v>155.26315789473685</v>
      </c>
      <c r="AG13" s="15">
        <v>156.9377990430622</v>
      </c>
      <c r="AH13" s="15">
        <v>152.39234449760767</v>
      </c>
      <c r="AI13" s="15">
        <v>149.28229665071774</v>
      </c>
      <c r="AJ13" s="15">
        <v>129.66507177033492</v>
      </c>
      <c r="AK13" s="15">
        <v>115.55023923444978</v>
      </c>
      <c r="AL13" s="15">
        <v>131.81818181818181</v>
      </c>
      <c r="AM13" s="15">
        <v>137.55980861244018</v>
      </c>
      <c r="AN13" s="15">
        <v>142.34449760765551</v>
      </c>
      <c r="AO13" s="15">
        <v>146.6507177033493</v>
      </c>
      <c r="AP13" s="15">
        <v>141.38755980861245</v>
      </c>
      <c r="AQ13" s="15">
        <v>147.36842105263159</v>
      </c>
      <c r="AR13" s="15">
        <v>157.65550239234452</v>
      </c>
      <c r="AS13" s="15">
        <v>158.13397129186603</v>
      </c>
      <c r="AT13" s="15">
        <v>158.3732057416268</v>
      </c>
      <c r="AU13" s="15">
        <v>159.33014354066987</v>
      </c>
      <c r="AV13" s="15">
        <v>154.30622009569379</v>
      </c>
      <c r="AW13" s="15">
        <v>154.30622009569379</v>
      </c>
      <c r="AX13" s="15">
        <v>172.96650717703352</v>
      </c>
      <c r="AY13" s="15">
        <v>173.44497607655504</v>
      </c>
      <c r="AZ13" s="16">
        <f t="shared" si="4"/>
        <v>2.7662517289073207E-3</v>
      </c>
      <c r="BA13" s="16">
        <f t="shared" si="1"/>
        <v>9.6822995461422146E-2</v>
      </c>
      <c r="BB13" s="16">
        <f t="shared" si="5"/>
        <v>0.26086956521739157</v>
      </c>
      <c r="BC13" s="16">
        <f t="shared" si="3"/>
        <v>0.31215970961887507</v>
      </c>
    </row>
    <row r="14" spans="1:55" s="8" customFormat="1" x14ac:dyDescent="0.25">
      <c r="A14" s="9" t="s">
        <v>85</v>
      </c>
      <c r="B14" s="9" t="s">
        <v>11</v>
      </c>
      <c r="C14" s="10" t="s">
        <v>40</v>
      </c>
      <c r="D14" s="11">
        <v>100</v>
      </c>
      <c r="E14" s="11">
        <v>106.45161290322579</v>
      </c>
      <c r="F14" s="11">
        <v>91.397849462365585</v>
      </c>
      <c r="G14" s="11">
        <v>91.827956989247298</v>
      </c>
      <c r="H14" s="11">
        <v>111.18279569892474</v>
      </c>
      <c r="I14" s="11">
        <v>119.78494623655914</v>
      </c>
      <c r="J14" s="11">
        <v>124.3010752688172</v>
      </c>
      <c r="K14" s="11">
        <v>121.29032258064514</v>
      </c>
      <c r="L14" s="11">
        <v>127.31182795698923</v>
      </c>
      <c r="M14" s="11">
        <v>130.75268817204301</v>
      </c>
      <c r="N14" s="11">
        <v>134.19354838709677</v>
      </c>
      <c r="O14" s="11">
        <v>134.19354838709677</v>
      </c>
      <c r="P14" s="11">
        <v>134.19354838709677</v>
      </c>
      <c r="Q14" s="11">
        <v>147.74193548387095</v>
      </c>
      <c r="R14" s="11">
        <v>148.17204301075267</v>
      </c>
      <c r="S14" s="11">
        <v>149.03225806451613</v>
      </c>
      <c r="T14" s="11">
        <v>130.96774193548387</v>
      </c>
      <c r="U14" s="11">
        <v>125.16129032258063</v>
      </c>
      <c r="V14" s="11">
        <v>128.60215053763443</v>
      </c>
      <c r="W14" s="11">
        <v>137.2043010752688</v>
      </c>
      <c r="X14" s="11">
        <v>143.2258064516129</v>
      </c>
      <c r="Y14" s="11">
        <v>150.32258064516128</v>
      </c>
      <c r="Z14" s="11">
        <v>150.32258064516128</v>
      </c>
      <c r="AA14" s="11">
        <v>144.73118279569891</v>
      </c>
      <c r="AB14" s="11">
        <v>148.6021505376344</v>
      </c>
      <c r="AC14" s="11">
        <v>144.08602150537632</v>
      </c>
      <c r="AD14" s="11">
        <v>146.45161290322579</v>
      </c>
      <c r="AE14" s="11">
        <v>146.45161290322579</v>
      </c>
      <c r="AF14" s="11">
        <v>146.45161290322579</v>
      </c>
      <c r="AG14" s="11">
        <v>150.10752688172042</v>
      </c>
      <c r="AH14" s="11">
        <v>143.2258064516129</v>
      </c>
      <c r="AI14" s="11">
        <v>141.29032258064515</v>
      </c>
      <c r="AJ14" s="11">
        <v>109.24731182795698</v>
      </c>
      <c r="AK14" s="11">
        <v>108.17204301075269</v>
      </c>
      <c r="AL14" s="11">
        <v>125.37634408602149</v>
      </c>
      <c r="AM14" s="11">
        <v>132.04301075268816</v>
      </c>
      <c r="AN14" s="11">
        <v>136.7741935483871</v>
      </c>
      <c r="AO14" s="11">
        <v>143.2258064516129</v>
      </c>
      <c r="AP14" s="11">
        <v>143.2258064516129</v>
      </c>
      <c r="AQ14" s="11">
        <v>144.30107526881719</v>
      </c>
      <c r="AR14" s="11">
        <v>150.32258064516128</v>
      </c>
      <c r="AS14" s="11">
        <v>154.40860215053763</v>
      </c>
      <c r="AT14" s="11">
        <v>154.6236559139785</v>
      </c>
      <c r="AU14" s="11">
        <v>157.84946236559139</v>
      </c>
      <c r="AV14" s="11">
        <v>152.04301075268816</v>
      </c>
      <c r="AW14" s="11">
        <v>152.04301075268816</v>
      </c>
      <c r="AX14" s="11">
        <v>166.02150537634407</v>
      </c>
      <c r="AY14" s="11">
        <v>166.45161290322579</v>
      </c>
      <c r="AZ14" s="12">
        <f t="shared" si="4"/>
        <v>2.5906735751295429E-3</v>
      </c>
      <c r="BA14" s="12">
        <f t="shared" si="1"/>
        <v>7.7994428969359264E-2</v>
      </c>
      <c r="BB14" s="12">
        <f t="shared" si="5"/>
        <v>0.26058631921824116</v>
      </c>
      <c r="BC14" s="12">
        <f t="shared" si="3"/>
        <v>0.32418524871355059</v>
      </c>
    </row>
    <row r="15" spans="1:55" s="8" customFormat="1" x14ac:dyDescent="0.25">
      <c r="A15" s="13" t="s">
        <v>85</v>
      </c>
      <c r="B15" s="13" t="s">
        <v>12</v>
      </c>
      <c r="C15" s="14" t="s">
        <v>15</v>
      </c>
      <c r="D15" s="15">
        <v>100</v>
      </c>
      <c r="E15" s="15">
        <v>99.69824984912492</v>
      </c>
      <c r="F15" s="15">
        <v>59.324079662039829</v>
      </c>
      <c r="G15" s="15">
        <v>34.791792395896195</v>
      </c>
      <c r="H15" s="15">
        <v>56.125528062764033</v>
      </c>
      <c r="I15" s="15">
        <v>62.462281231140615</v>
      </c>
      <c r="J15" s="15">
        <v>63.729631864815929</v>
      </c>
      <c r="K15" s="15">
        <v>61.647555823777914</v>
      </c>
      <c r="L15" s="15">
        <v>64.031382015691008</v>
      </c>
      <c r="M15" s="15">
        <v>68.22570911285456</v>
      </c>
      <c r="N15" s="15">
        <v>71.665660832830412</v>
      </c>
      <c r="O15" s="15">
        <v>71.514785757392872</v>
      </c>
      <c r="P15" s="15">
        <v>71.484610742305364</v>
      </c>
      <c r="Q15" s="15">
        <v>73.174411587205796</v>
      </c>
      <c r="R15" s="15">
        <v>76.644538322269156</v>
      </c>
      <c r="S15" s="15">
        <v>75.015087507543754</v>
      </c>
      <c r="T15" s="15">
        <v>66.385033192516602</v>
      </c>
      <c r="U15" s="15">
        <v>59.143029571514781</v>
      </c>
      <c r="V15" s="15">
        <v>63.36753168376584</v>
      </c>
      <c r="W15" s="15">
        <v>65.454013277006624</v>
      </c>
      <c r="X15" s="15">
        <v>67.944718261919135</v>
      </c>
      <c r="Y15" s="15">
        <v>69.575376058862417</v>
      </c>
      <c r="Z15" s="15">
        <v>67.134425941844611</v>
      </c>
      <c r="AA15" s="15">
        <v>70.534097767048891</v>
      </c>
      <c r="AB15" s="15">
        <v>71.091128545564274</v>
      </c>
      <c r="AC15" s="15">
        <v>68.312613156306583</v>
      </c>
      <c r="AD15" s="15">
        <v>71.889559444779721</v>
      </c>
      <c r="AE15" s="15">
        <v>62.462281231140615</v>
      </c>
      <c r="AF15" s="15">
        <v>60.953530476765238</v>
      </c>
      <c r="AG15" s="15">
        <v>69.402534701267342</v>
      </c>
      <c r="AH15" s="15">
        <v>61.255280627640317</v>
      </c>
      <c r="AI15" s="15">
        <v>56.595101404998815</v>
      </c>
      <c r="AJ15" s="15">
        <v>34.820235109279992</v>
      </c>
      <c r="AK15" s="15">
        <v>27.623807135970623</v>
      </c>
      <c r="AL15" s="15">
        <v>37.38015244819276</v>
      </c>
      <c r="AM15" s="15">
        <v>35.636692818346411</v>
      </c>
      <c r="AN15" s="15">
        <v>37.447193723596861</v>
      </c>
      <c r="AO15" s="15">
        <v>39.348219674109835</v>
      </c>
      <c r="AP15" s="15">
        <v>33.856366928183462</v>
      </c>
      <c r="AQ15" s="15">
        <v>34.912492456246227</v>
      </c>
      <c r="AR15" s="15">
        <v>41.309595654797825</v>
      </c>
      <c r="AS15" s="15">
        <v>44.900422450211224</v>
      </c>
      <c r="AT15" s="15">
        <v>47.016419370278648</v>
      </c>
      <c r="AU15" s="15">
        <v>54.315027157513576</v>
      </c>
      <c r="AV15" s="15">
        <v>51.357875678937837</v>
      </c>
      <c r="AW15" s="15">
        <v>55.250452625226309</v>
      </c>
      <c r="AX15" s="15">
        <v>57.634278817139403</v>
      </c>
      <c r="AY15" s="15">
        <v>60.108630054315029</v>
      </c>
      <c r="AZ15" s="16">
        <f t="shared" si="4"/>
        <v>4.2931937172774992E-2</v>
      </c>
      <c r="BA15" s="16">
        <f t="shared" si="1"/>
        <v>0.33870967741935498</v>
      </c>
      <c r="BB15" s="16">
        <f t="shared" si="5"/>
        <v>0.68670618120237092</v>
      </c>
      <c r="BC15" s="16">
        <f t="shared" si="3"/>
        <v>0.54184172729145419</v>
      </c>
    </row>
    <row r="16" spans="1:55" s="8" customFormat="1" x14ac:dyDescent="0.25">
      <c r="A16" s="9" t="s">
        <v>85</v>
      </c>
      <c r="B16" s="9" t="s">
        <v>13</v>
      </c>
      <c r="C16" s="10" t="s">
        <v>40</v>
      </c>
      <c r="D16" s="11">
        <v>100</v>
      </c>
      <c r="E16" s="11">
        <v>100</v>
      </c>
      <c r="F16" s="11">
        <v>108.99993295939574</v>
      </c>
      <c r="G16" s="11">
        <v>108.99993295939574</v>
      </c>
      <c r="H16" s="11">
        <v>98.099950091994586</v>
      </c>
      <c r="I16" s="11">
        <v>98.099950091994586</v>
      </c>
      <c r="J16" s="11">
        <v>111.45430437924124</v>
      </c>
      <c r="K16" s="11">
        <v>111.45430437924124</v>
      </c>
      <c r="L16" s="11">
        <v>111.45430437924124</v>
      </c>
      <c r="M16" s="11">
        <v>122.26537650748246</v>
      </c>
      <c r="N16" s="11">
        <v>122.26537650748246</v>
      </c>
      <c r="O16" s="11">
        <v>122.26537650748246</v>
      </c>
      <c r="P16" s="11">
        <v>122.26537650748246</v>
      </c>
      <c r="Q16" s="11">
        <v>139.38257093268379</v>
      </c>
      <c r="R16" s="11">
        <v>158.89616900191436</v>
      </c>
      <c r="S16" s="11">
        <v>188.29196928050533</v>
      </c>
      <c r="T16" s="11">
        <v>188.29196928050533</v>
      </c>
      <c r="U16" s="11">
        <v>188.29196928050533</v>
      </c>
      <c r="V16" s="11">
        <v>188.29196928050533</v>
      </c>
      <c r="W16" s="11">
        <v>188.29196928050533</v>
      </c>
      <c r="X16" s="11">
        <v>188.29196928050533</v>
      </c>
      <c r="Y16" s="11">
        <v>188.29196928050533</v>
      </c>
      <c r="Z16" s="11">
        <v>188.29196928050533</v>
      </c>
      <c r="AA16" s="11">
        <v>188.29196928050533</v>
      </c>
      <c r="AB16" s="11">
        <v>188.29196928050533</v>
      </c>
      <c r="AC16" s="11">
        <v>217.02785164659173</v>
      </c>
      <c r="AD16" s="11">
        <v>224.02875297027123</v>
      </c>
      <c r="AE16" s="11">
        <v>215.94271752813842</v>
      </c>
      <c r="AF16" s="11">
        <v>215.94271752813842</v>
      </c>
      <c r="AG16" s="11">
        <v>215.94271752813842</v>
      </c>
      <c r="AH16" s="11">
        <v>215.94271752813842</v>
      </c>
      <c r="AI16" s="11">
        <v>215.94271752813842</v>
      </c>
      <c r="AJ16" s="11">
        <v>215.94271752813842</v>
      </c>
      <c r="AK16" s="11">
        <v>215.94271752813842</v>
      </c>
      <c r="AL16" s="11">
        <v>215.94271752813842</v>
      </c>
      <c r="AM16" s="11">
        <v>215.94271752813842</v>
      </c>
      <c r="AN16" s="11">
        <v>195.04502893919417</v>
      </c>
      <c r="AO16" s="11">
        <v>195.04502893919417</v>
      </c>
      <c r="AP16" s="11">
        <v>195.04502893919417</v>
      </c>
      <c r="AQ16" s="11">
        <v>195.04502893919417</v>
      </c>
      <c r="AR16" s="11">
        <v>195.04502893919417</v>
      </c>
      <c r="AS16" s="11">
        <v>195.04502893919417</v>
      </c>
      <c r="AT16" s="11">
        <v>196.99547848369048</v>
      </c>
      <c r="AU16" s="11">
        <v>198.96539959924615</v>
      </c>
      <c r="AV16" s="11">
        <v>200.95504555036609</v>
      </c>
      <c r="AW16" s="11">
        <v>202.96459511199504</v>
      </c>
      <c r="AX16" s="11">
        <v>204.99428665072585</v>
      </c>
      <c r="AY16" s="11">
        <v>207.04429894150334</v>
      </c>
      <c r="AZ16" s="12">
        <f t="shared" si="4"/>
        <v>1.0000338664415409E-2</v>
      </c>
      <c r="BA16" s="12">
        <f t="shared" si="1"/>
        <v>6.1520511789356913E-2</v>
      </c>
      <c r="BB16" s="12">
        <f t="shared" si="5"/>
        <v>-4.1207310385336648E-2</v>
      </c>
      <c r="BC16" s="12">
        <f t="shared" si="3"/>
        <v>-5.070062562302402E-2</v>
      </c>
    </row>
    <row r="17" spans="1:55" s="8" customFormat="1" x14ac:dyDescent="0.25">
      <c r="A17" s="13" t="s">
        <v>85</v>
      </c>
      <c r="B17" s="13" t="s">
        <v>14</v>
      </c>
      <c r="C17" s="14" t="s">
        <v>40</v>
      </c>
      <c r="D17" s="15">
        <v>100</v>
      </c>
      <c r="E17" s="15">
        <v>117.79907430136072</v>
      </c>
      <c r="F17" s="15">
        <v>112.43758872965704</v>
      </c>
      <c r="G17" s="15">
        <v>129.39834134694465</v>
      </c>
      <c r="H17" s="15">
        <v>146.10918724867304</v>
      </c>
      <c r="I17" s="15">
        <v>154.82372149622432</v>
      </c>
      <c r="J17" s="15">
        <v>154.82372149622432</v>
      </c>
      <c r="K17" s="15">
        <v>169.60250786431226</v>
      </c>
      <c r="L17" s="15">
        <v>169.60251644266515</v>
      </c>
      <c r="M17" s="15">
        <v>169.60251644266515</v>
      </c>
      <c r="N17" s="15">
        <v>187.83154208031664</v>
      </c>
      <c r="O17" s="15">
        <v>187.83154208031664</v>
      </c>
      <c r="P17" s="15">
        <v>187.83154208031664</v>
      </c>
      <c r="Q17" s="15">
        <v>198.90247266304115</v>
      </c>
      <c r="R17" s="15">
        <v>198.90247266304115</v>
      </c>
      <c r="S17" s="15">
        <v>241.76854497280854</v>
      </c>
      <c r="T17" s="15">
        <v>241.76854497280854</v>
      </c>
      <c r="U17" s="15">
        <v>225.70990052155958</v>
      </c>
      <c r="V17" s="15">
        <v>225.70990052155958</v>
      </c>
      <c r="W17" s="15">
        <v>225.70986838276045</v>
      </c>
      <c r="X17" s="15">
        <v>225.70986838276045</v>
      </c>
      <c r="Y17" s="15">
        <v>235.23130394952943</v>
      </c>
      <c r="Z17" s="15">
        <v>235.23130394952943</v>
      </c>
      <c r="AA17" s="15">
        <v>235.23130394952943</v>
      </c>
      <c r="AB17" s="15">
        <v>241.43134064343394</v>
      </c>
      <c r="AC17" s="15">
        <v>241.43134064343394</v>
      </c>
      <c r="AD17" s="15">
        <v>241.43134064343394</v>
      </c>
      <c r="AE17" s="15">
        <v>241.43134064343394</v>
      </c>
      <c r="AF17" s="15">
        <v>246.79181396949602</v>
      </c>
      <c r="AG17" s="15">
        <v>246.93099774522284</v>
      </c>
      <c r="AH17" s="15">
        <v>246.93099774522284</v>
      </c>
      <c r="AI17" s="15">
        <v>246.93099774522284</v>
      </c>
      <c r="AJ17" s="15">
        <v>246.93099774522284</v>
      </c>
      <c r="AK17" s="15">
        <v>246.93099774522284</v>
      </c>
      <c r="AL17" s="15">
        <v>246.93099774522284</v>
      </c>
      <c r="AM17" s="15">
        <v>246.93099774522284</v>
      </c>
      <c r="AN17" s="15">
        <v>246.93099774522284</v>
      </c>
      <c r="AO17" s="15">
        <v>246.93099774522284</v>
      </c>
      <c r="AP17" s="15">
        <v>246.93099774522284</v>
      </c>
      <c r="AQ17" s="15">
        <v>246.93099774522284</v>
      </c>
      <c r="AR17" s="15">
        <v>246.93099774522284</v>
      </c>
      <c r="AS17" s="15">
        <v>254.88977910269486</v>
      </c>
      <c r="AT17" s="15">
        <v>254.88977910269486</v>
      </c>
      <c r="AU17" s="15">
        <v>254.88977910269486</v>
      </c>
      <c r="AV17" s="15">
        <v>254.88977910269486</v>
      </c>
      <c r="AW17" s="15">
        <v>254.88977910269486</v>
      </c>
      <c r="AX17" s="15">
        <v>254.88977910269486</v>
      </c>
      <c r="AY17" s="15">
        <v>254.88977910269486</v>
      </c>
      <c r="AZ17" s="16">
        <f t="shared" si="4"/>
        <v>0</v>
      </c>
      <c r="BA17" s="16">
        <f t="shared" si="1"/>
        <v>0</v>
      </c>
      <c r="BB17" s="16">
        <f t="shared" si="5"/>
        <v>3.2230790909789642E-2</v>
      </c>
      <c r="BC17" s="16">
        <f t="shared" si="3"/>
        <v>3.2230790909789642E-2</v>
      </c>
    </row>
    <row r="18" spans="1:55" s="8" customFormat="1" x14ac:dyDescent="0.25">
      <c r="A18" s="9" t="s">
        <v>85</v>
      </c>
      <c r="B18" s="9" t="s">
        <v>41</v>
      </c>
      <c r="C18" s="10" t="s">
        <v>40</v>
      </c>
      <c r="D18" s="11">
        <v>100</v>
      </c>
      <c r="E18" s="11">
        <v>110.80361137267609</v>
      </c>
      <c r="F18" s="11">
        <v>106.52739906877986</v>
      </c>
      <c r="G18" s="11">
        <v>101.69271825007056</v>
      </c>
      <c r="H18" s="11">
        <v>96.996143322301876</v>
      </c>
      <c r="I18" s="11">
        <v>102.72748906454967</v>
      </c>
      <c r="J18" s="11">
        <v>111.79139070749275</v>
      </c>
      <c r="K18" s="11">
        <v>112.36004195709985</v>
      </c>
      <c r="L18" s="11">
        <v>112.76331375767535</v>
      </c>
      <c r="M18" s="11">
        <v>118.45434206622345</v>
      </c>
      <c r="N18" s="11">
        <v>119.12632095312449</v>
      </c>
      <c r="O18" s="11">
        <v>120.27827547699503</v>
      </c>
      <c r="P18" s="11">
        <v>122.00113915671129</v>
      </c>
      <c r="Q18" s="11">
        <v>138.09585219205266</v>
      </c>
      <c r="R18" s="11">
        <v>168.89635729131814</v>
      </c>
      <c r="S18" s="11">
        <v>184.18192769674468</v>
      </c>
      <c r="T18" s="11">
        <v>189.91960857160441</v>
      </c>
      <c r="U18" s="11">
        <v>190.45169473528969</v>
      </c>
      <c r="V18" s="11">
        <v>178.75765720294928</v>
      </c>
      <c r="W18" s="11">
        <v>175.98641029560309</v>
      </c>
      <c r="X18" s="11">
        <v>176.23945823362632</v>
      </c>
      <c r="Y18" s="11">
        <v>176.29030173381972</v>
      </c>
      <c r="Z18" s="11">
        <v>177.18362040782469</v>
      </c>
      <c r="AA18" s="11">
        <v>178.89511333669896</v>
      </c>
      <c r="AB18" s="11">
        <v>180.47428321363222</v>
      </c>
      <c r="AC18" s="11">
        <v>180.52896028125232</v>
      </c>
      <c r="AD18" s="11">
        <v>181.04808378897772</v>
      </c>
      <c r="AE18" s="11">
        <v>181.80726009090696</v>
      </c>
      <c r="AF18" s="11">
        <v>184.23712457011757</v>
      </c>
      <c r="AG18" s="11">
        <v>184.18553384915458</v>
      </c>
      <c r="AH18" s="11">
        <v>184.18553384915458</v>
      </c>
      <c r="AI18" s="11">
        <v>184.18553384915458</v>
      </c>
      <c r="AJ18" s="11">
        <v>186.14110806681668</v>
      </c>
      <c r="AK18" s="11">
        <v>186.14110806681668</v>
      </c>
      <c r="AL18" s="11">
        <v>186.7187097217294</v>
      </c>
      <c r="AM18" s="11">
        <v>187.57590189591645</v>
      </c>
      <c r="AN18" s="11">
        <v>169.32263049645394</v>
      </c>
      <c r="AO18" s="11">
        <v>171.31290174811386</v>
      </c>
      <c r="AP18" s="11">
        <v>172.05092845347701</v>
      </c>
      <c r="AQ18" s="11">
        <v>173.76862656352506</v>
      </c>
      <c r="AR18" s="11">
        <v>175.75113321675289</v>
      </c>
      <c r="AS18" s="11">
        <v>178.47728697504576</v>
      </c>
      <c r="AT18" s="11">
        <v>193.43271575174052</v>
      </c>
      <c r="AU18" s="11">
        <v>193.43271575174052</v>
      </c>
      <c r="AV18" s="11">
        <v>195.67437806058666</v>
      </c>
      <c r="AW18" s="11">
        <v>198.66326113904825</v>
      </c>
      <c r="AX18" s="11">
        <v>203.4064886331285</v>
      </c>
      <c r="AY18" s="11">
        <v>212.89294362128913</v>
      </c>
      <c r="AZ18" s="12">
        <f t="shared" si="4"/>
        <v>4.6637917265612616E-2</v>
      </c>
      <c r="BA18" s="12">
        <f t="shared" si="1"/>
        <v>0.19282933548320513</v>
      </c>
      <c r="BB18" s="12">
        <f t="shared" si="5"/>
        <v>0.13496958548236537</v>
      </c>
      <c r="BC18" s="12">
        <f t="shared" si="3"/>
        <v>8.9373897968067828E-2</v>
      </c>
    </row>
    <row r="19" spans="1:55" s="8" customFormat="1" x14ac:dyDescent="0.25">
      <c r="A19" s="13" t="s">
        <v>85</v>
      </c>
      <c r="B19" s="13" t="s">
        <v>42</v>
      </c>
      <c r="C19" s="14" t="s">
        <v>40</v>
      </c>
      <c r="D19" s="15">
        <v>100</v>
      </c>
      <c r="E19" s="15">
        <v>113.86535602800298</v>
      </c>
      <c r="F19" s="15">
        <v>100.83237688644991</v>
      </c>
      <c r="G19" s="15">
        <v>104.53415603673106</v>
      </c>
      <c r="H19" s="15">
        <v>112.67316413063273</v>
      </c>
      <c r="I19" s="15">
        <v>143.03535356172171</v>
      </c>
      <c r="J19" s="15">
        <v>143.2658113947266</v>
      </c>
      <c r="K19" s="15">
        <v>143.2658113947266</v>
      </c>
      <c r="L19" s="15">
        <v>137.45814172528662</v>
      </c>
      <c r="M19" s="15">
        <v>140.68712805303826</v>
      </c>
      <c r="N19" s="15">
        <v>144.79098280004527</v>
      </c>
      <c r="O19" s="15">
        <v>144.83983320386685</v>
      </c>
      <c r="P19" s="15">
        <v>144.83983320386685</v>
      </c>
      <c r="Q19" s="15">
        <v>144.83983320386685</v>
      </c>
      <c r="R19" s="15">
        <v>156.58604942709431</v>
      </c>
      <c r="S19" s="15">
        <v>164.21157334233706</v>
      </c>
      <c r="T19" s="15">
        <v>164.21157786352734</v>
      </c>
      <c r="U19" s="15">
        <v>149.71260622004223</v>
      </c>
      <c r="V19" s="15">
        <v>151.35792056447411</v>
      </c>
      <c r="W19" s="15">
        <v>155.36320979288996</v>
      </c>
      <c r="X19" s="15">
        <v>161.05538290337719</v>
      </c>
      <c r="Y19" s="15">
        <v>161.05538290337719</v>
      </c>
      <c r="Z19" s="15">
        <v>161.05538290337719</v>
      </c>
      <c r="AA19" s="15">
        <v>162.40310409268974</v>
      </c>
      <c r="AB19" s="15">
        <v>160.57571044631024</v>
      </c>
      <c r="AC19" s="15">
        <v>156.42015751409295</v>
      </c>
      <c r="AD19" s="15">
        <v>157.7313244892643</v>
      </c>
      <c r="AE19" s="15">
        <v>167.86997964804897</v>
      </c>
      <c r="AF19" s="15">
        <v>171.59344228429714</v>
      </c>
      <c r="AG19" s="15">
        <v>176.58104314962546</v>
      </c>
      <c r="AH19" s="15">
        <v>174.92445873917154</v>
      </c>
      <c r="AI19" s="15">
        <v>174.4070502963344</v>
      </c>
      <c r="AJ19" s="15">
        <v>150.60557461509498</v>
      </c>
      <c r="AK19" s="15">
        <v>151.97232075197701</v>
      </c>
      <c r="AL19" s="15">
        <v>160.77799516074251</v>
      </c>
      <c r="AM19" s="15">
        <v>160.77799811466576</v>
      </c>
      <c r="AN19" s="15">
        <v>173.49446895026753</v>
      </c>
      <c r="AO19" s="15">
        <v>173.49446959868965</v>
      </c>
      <c r="AP19" s="15">
        <v>180.25690604039525</v>
      </c>
      <c r="AQ19" s="15">
        <v>183.45597262913859</v>
      </c>
      <c r="AR19" s="15">
        <v>183.36048580129216</v>
      </c>
      <c r="AS19" s="15">
        <v>183.45597262913859</v>
      </c>
      <c r="AT19" s="15">
        <v>184.13770416748429</v>
      </c>
      <c r="AU19" s="15">
        <v>184.13770416748429</v>
      </c>
      <c r="AV19" s="15">
        <v>187.46932199395917</v>
      </c>
      <c r="AW19" s="15">
        <v>188.48395652610736</v>
      </c>
      <c r="AX19" s="15">
        <v>189.32800088243687</v>
      </c>
      <c r="AY19" s="15">
        <v>195.60575624690046</v>
      </c>
      <c r="AZ19" s="16">
        <f t="shared" si="4"/>
        <v>3.3158092491357039E-2</v>
      </c>
      <c r="BA19" s="16">
        <f t="shared" si="1"/>
        <v>6.6227244845949995E-2</v>
      </c>
      <c r="BB19" s="16">
        <f t="shared" si="5"/>
        <v>0.21662017527669275</v>
      </c>
      <c r="BC19" s="16">
        <f t="shared" si="3"/>
        <v>0.17757408713269918</v>
      </c>
    </row>
    <row r="20" spans="1:55" s="8" customFormat="1" x14ac:dyDescent="0.25">
      <c r="A20" s="9" t="s">
        <v>85</v>
      </c>
      <c r="B20" s="9" t="s">
        <v>43</v>
      </c>
      <c r="C20" s="10" t="s">
        <v>40</v>
      </c>
      <c r="D20" s="11">
        <v>100</v>
      </c>
      <c r="E20" s="11">
        <v>112.80840874989642</v>
      </c>
      <c r="F20" s="11">
        <v>105.03440536786732</v>
      </c>
      <c r="G20" s="11">
        <v>84.027524340771578</v>
      </c>
      <c r="H20" s="11">
        <v>129.32361164452908</v>
      </c>
      <c r="I20" s="11">
        <v>152.95635284648952</v>
      </c>
      <c r="J20" s="11">
        <v>158.20807310326344</v>
      </c>
      <c r="K20" s="11">
        <v>161.49039832184431</v>
      </c>
      <c r="L20" s="11">
        <v>162.14683707466108</v>
      </c>
      <c r="M20" s="11">
        <v>175.93259490557665</v>
      </c>
      <c r="N20" s="11">
        <v>210.72527714279744</v>
      </c>
      <c r="O20" s="11">
        <v>208.75586103470263</v>
      </c>
      <c r="P20" s="11">
        <v>217.94636625531302</v>
      </c>
      <c r="Q20" s="11">
        <v>225.82395322481821</v>
      </c>
      <c r="R20" s="11">
        <v>278.34114804627018</v>
      </c>
      <c r="S20" s="11">
        <v>290.15754492265722</v>
      </c>
      <c r="T20" s="11">
        <v>208.75586103470263</v>
      </c>
      <c r="U20" s="11">
        <v>181.18434537287143</v>
      </c>
      <c r="V20" s="11">
        <v>210.06893421155576</v>
      </c>
      <c r="W20" s="11">
        <v>226.4804366737132</v>
      </c>
      <c r="X20" s="11">
        <v>226.48045108180779</v>
      </c>
      <c r="Y20" s="11">
        <v>238.29679280462858</v>
      </c>
      <c r="Z20" s="11">
        <v>238.95329066161815</v>
      </c>
      <c r="AA20" s="11">
        <v>217.2899458611974</v>
      </c>
      <c r="AB20" s="11">
        <v>229.76278544100776</v>
      </c>
      <c r="AC20" s="11">
        <v>187.74901409127139</v>
      </c>
      <c r="AD20" s="11">
        <v>220.5722802203974</v>
      </c>
      <c r="AE20" s="11">
        <v>162.80333493165065</v>
      </c>
      <c r="AF20" s="11">
        <v>149.67402770537151</v>
      </c>
      <c r="AG20" s="11">
        <v>179.87141922055307</v>
      </c>
      <c r="AH20" s="11">
        <v>184.466674464596</v>
      </c>
      <c r="AI20" s="11">
        <v>181.84081433620904</v>
      </c>
      <c r="AJ20" s="11">
        <v>116.85077600534702</v>
      </c>
      <c r="AK20" s="11">
        <v>95.187464028177899</v>
      </c>
      <c r="AL20" s="11">
        <v>158.20808232134544</v>
      </c>
      <c r="AM20" s="11">
        <v>180.5278839234326</v>
      </c>
      <c r="AN20" s="11">
        <v>178.55843140778705</v>
      </c>
      <c r="AO20" s="11">
        <v>204.81709047896069</v>
      </c>
      <c r="AP20" s="11">
        <v>211.38173626834998</v>
      </c>
      <c r="AQ20" s="11">
        <v>230.41922675009937</v>
      </c>
      <c r="AR20" s="11">
        <v>241.57913258622978</v>
      </c>
      <c r="AS20" s="11">
        <v>236.98387687740961</v>
      </c>
      <c r="AT20" s="11">
        <v>259.30368622578413</v>
      </c>
      <c r="AU20" s="11">
        <v>259.30368622578413</v>
      </c>
      <c r="AV20" s="11">
        <v>297.37865634448053</v>
      </c>
      <c r="AW20" s="11">
        <v>297.37865634448053</v>
      </c>
      <c r="AX20" s="11">
        <v>314.44674853459611</v>
      </c>
      <c r="AY20" s="11">
        <v>330.85837695138662</v>
      </c>
      <c r="AZ20" s="12">
        <f t="shared" si="4"/>
        <v>5.2192075425403495E-2</v>
      </c>
      <c r="BA20" s="12">
        <f t="shared" si="1"/>
        <v>0.3961218852138948</v>
      </c>
      <c r="BB20" s="12">
        <f t="shared" si="5"/>
        <v>0.8327272760351736</v>
      </c>
      <c r="BC20" s="12">
        <f t="shared" si="3"/>
        <v>0.9875517351629699</v>
      </c>
    </row>
    <row r="21" spans="1:55" s="8" customFormat="1" x14ac:dyDescent="0.25">
      <c r="A21" s="13" t="s">
        <v>85</v>
      </c>
      <c r="B21" s="13" t="s">
        <v>44</v>
      </c>
      <c r="C21" s="14" t="s">
        <v>40</v>
      </c>
      <c r="D21" s="15">
        <v>100</v>
      </c>
      <c r="E21" s="15">
        <v>100</v>
      </c>
      <c r="F21" s="15">
        <v>106.15656229627955</v>
      </c>
      <c r="G21" s="15">
        <v>106.15656229627955</v>
      </c>
      <c r="H21" s="15">
        <v>112.98104249949535</v>
      </c>
      <c r="I21" s="15">
        <v>112.98104249949535</v>
      </c>
      <c r="J21" s="15">
        <v>120.97266517050865</v>
      </c>
      <c r="K21" s="15">
        <v>120.97266517050865</v>
      </c>
      <c r="L21" s="15">
        <v>120.97266517050865</v>
      </c>
      <c r="M21" s="15">
        <v>126.52154674264577</v>
      </c>
      <c r="N21" s="15">
        <v>126.52154674264577</v>
      </c>
      <c r="O21" s="15">
        <v>126.52154674264577</v>
      </c>
      <c r="P21" s="15">
        <v>126.52154674264577</v>
      </c>
      <c r="Q21" s="15">
        <v>145.72764680471312</v>
      </c>
      <c r="R21" s="15">
        <v>167.66166711580709</v>
      </c>
      <c r="S21" s="15">
        <v>200.6763838652783</v>
      </c>
      <c r="T21" s="15">
        <v>200.6763838652783</v>
      </c>
      <c r="U21" s="15">
        <v>200.6763838652783</v>
      </c>
      <c r="V21" s="15">
        <v>200.6763838652783</v>
      </c>
      <c r="W21" s="15">
        <v>200.6763838652783</v>
      </c>
      <c r="X21" s="15">
        <v>200.6763838652783</v>
      </c>
      <c r="Y21" s="15">
        <v>200.6763838652783</v>
      </c>
      <c r="Z21" s="15">
        <v>200.6763838652783</v>
      </c>
      <c r="AA21" s="15">
        <v>200.6763838652783</v>
      </c>
      <c r="AB21" s="15">
        <v>232.39733419997401</v>
      </c>
      <c r="AC21" s="15">
        <v>232.39733419997401</v>
      </c>
      <c r="AD21" s="15">
        <v>232.39733419997401</v>
      </c>
      <c r="AE21" s="15">
        <v>268.63050135828684</v>
      </c>
      <c r="AF21" s="15">
        <v>268.63050135828684</v>
      </c>
      <c r="AG21" s="15">
        <v>268.63050135828684</v>
      </c>
      <c r="AH21" s="15">
        <v>268.63050135828684</v>
      </c>
      <c r="AI21" s="15">
        <v>268.63050135828684</v>
      </c>
      <c r="AJ21" s="15">
        <v>268.63050135828684</v>
      </c>
      <c r="AK21" s="15">
        <v>268.63050135828684</v>
      </c>
      <c r="AL21" s="15">
        <v>268.63050135828684</v>
      </c>
      <c r="AM21" s="15">
        <v>268.63050135828684</v>
      </c>
      <c r="AN21" s="15">
        <v>268.63050135828684</v>
      </c>
      <c r="AO21" s="15">
        <v>268.63050135828684</v>
      </c>
      <c r="AP21" s="15">
        <v>268.63050135828684</v>
      </c>
      <c r="AQ21" s="15">
        <v>284.85268058287193</v>
      </c>
      <c r="AR21" s="15">
        <v>284.85268058287193</v>
      </c>
      <c r="AS21" s="15">
        <v>284.85268058287193</v>
      </c>
      <c r="AT21" s="15">
        <v>303.64642700891079</v>
      </c>
      <c r="AU21" s="15">
        <v>303.64642700891079</v>
      </c>
      <c r="AV21" s="15">
        <v>303.64642700891079</v>
      </c>
      <c r="AW21" s="15">
        <v>303.64642700891079</v>
      </c>
      <c r="AX21" s="15">
        <v>303.64642700891079</v>
      </c>
      <c r="AY21" s="15">
        <v>303.64642700891079</v>
      </c>
      <c r="AZ21" s="16">
        <f t="shared" si="4"/>
        <v>0</v>
      </c>
      <c r="BA21" s="16">
        <f t="shared" si="1"/>
        <v>6.597707414086007E-2</v>
      </c>
      <c r="BB21" s="16">
        <f t="shared" si="5"/>
        <v>0.13034977589503649</v>
      </c>
      <c r="BC21" s="16">
        <f t="shared" si="3"/>
        <v>0.13034977589503649</v>
      </c>
    </row>
    <row r="22" spans="1:55" s="8" customFormat="1" x14ac:dyDescent="0.25">
      <c r="A22" s="9" t="s">
        <v>86</v>
      </c>
      <c r="B22" s="9" t="s">
        <v>45</v>
      </c>
      <c r="C22" s="10" t="s">
        <v>46</v>
      </c>
      <c r="D22" s="11">
        <v>100</v>
      </c>
      <c r="E22" s="11">
        <v>122.27842409936491</v>
      </c>
      <c r="F22" s="11">
        <v>131.01219580733996</v>
      </c>
      <c r="G22" s="11">
        <v>163.96897656381722</v>
      </c>
      <c r="H22" s="11">
        <v>198.13971786657675</v>
      </c>
      <c r="I22" s="11">
        <v>212.37003315910749</v>
      </c>
      <c r="J22" s="11">
        <v>211.36401955825326</v>
      </c>
      <c r="K22" s="11">
        <v>213.93244534367449</v>
      </c>
      <c r="L22" s="11">
        <v>222.3346259765076</v>
      </c>
      <c r="M22" s="11">
        <v>227.46023717192151</v>
      </c>
      <c r="N22" s="11">
        <v>252.28460630585059</v>
      </c>
      <c r="O22" s="11">
        <v>256.78637666498059</v>
      </c>
      <c r="P22" s="11">
        <v>275.38357781149887</v>
      </c>
      <c r="Q22" s="11">
        <v>368.77423705951776</v>
      </c>
      <c r="R22" s="11">
        <v>337.26746473332207</v>
      </c>
      <c r="S22" s="11">
        <v>309.55993930197263</v>
      </c>
      <c r="T22" s="11">
        <v>290.35575788231324</v>
      </c>
      <c r="U22" s="11">
        <v>297.33603102343614</v>
      </c>
      <c r="V22" s="11">
        <v>293.39065924801889</v>
      </c>
      <c r="W22" s="11">
        <v>299.40426010228742</v>
      </c>
      <c r="X22" s="11">
        <v>316.89990445680888</v>
      </c>
      <c r="Y22" s="11">
        <v>335.3622210981847</v>
      </c>
      <c r="Z22" s="11">
        <v>330.00618220648568</v>
      </c>
      <c r="AA22" s="11">
        <v>324.02630247850277</v>
      </c>
      <c r="AB22" s="11">
        <v>310.94250547968301</v>
      </c>
      <c r="AC22" s="11">
        <v>327.34783341763614</v>
      </c>
      <c r="AD22" s="11">
        <v>317.75979317709209</v>
      </c>
      <c r="AE22" s="11">
        <v>321.39605462822459</v>
      </c>
      <c r="AF22" s="11">
        <v>323.20013488450513</v>
      </c>
      <c r="AG22" s="11">
        <v>334.44051031304446</v>
      </c>
      <c r="AH22" s="11">
        <v>336.2726915078963</v>
      </c>
      <c r="AI22" s="11">
        <v>350.53672792671273</v>
      </c>
      <c r="AJ22" s="11">
        <v>369.89265441465744</v>
      </c>
      <c r="AK22" s="11">
        <v>392.54201090316417</v>
      </c>
      <c r="AL22" s="11">
        <v>383.63401337604671</v>
      </c>
      <c r="AM22" s="11">
        <v>385.29196875175626</v>
      </c>
      <c r="AN22" s="11">
        <v>390.5861855785983</v>
      </c>
      <c r="AO22" s="11">
        <v>412.48243691339292</v>
      </c>
      <c r="AP22" s="11">
        <v>436.47501826561006</v>
      </c>
      <c r="AQ22" s="11">
        <v>467.77946383409198</v>
      </c>
      <c r="AR22" s="11">
        <v>438.55448771988989</v>
      </c>
      <c r="AS22" s="11">
        <v>417.73169223852074</v>
      </c>
      <c r="AT22" s="11">
        <v>412.22952846625083</v>
      </c>
      <c r="AU22" s="11">
        <v>415.00028100938567</v>
      </c>
      <c r="AV22" s="11">
        <v>468.76861687180343</v>
      </c>
      <c r="AW22" s="11">
        <v>463.43505873096166</v>
      </c>
      <c r="AX22" s="11">
        <v>478.51964255606134</v>
      </c>
      <c r="AY22" s="11">
        <v>488.72590344517499</v>
      </c>
      <c r="AZ22" s="12">
        <f t="shared" si="4"/>
        <v>2.1328823273786268E-2</v>
      </c>
      <c r="BA22" s="12">
        <f t="shared" si="1"/>
        <v>0.16995169992062098</v>
      </c>
      <c r="BB22" s="12">
        <f t="shared" si="5"/>
        <v>0.26845598424622552</v>
      </c>
      <c r="BC22" s="12">
        <f t="shared" si="3"/>
        <v>0.24733372399648412</v>
      </c>
    </row>
    <row r="23" spans="1:55" s="8" customFormat="1" x14ac:dyDescent="0.25">
      <c r="A23" s="13" t="s">
        <v>86</v>
      </c>
      <c r="B23" s="13" t="s">
        <v>47</v>
      </c>
      <c r="C23" s="14" t="s">
        <v>46</v>
      </c>
      <c r="D23" s="15">
        <v>100</v>
      </c>
      <c r="E23" s="15">
        <v>126.30128857239743</v>
      </c>
      <c r="F23" s="15">
        <v>120.05340793489319</v>
      </c>
      <c r="G23" s="15">
        <v>135.47812817904375</v>
      </c>
      <c r="H23" s="15">
        <v>157.53645303492709</v>
      </c>
      <c r="I23" s="15">
        <v>191.74720244150558</v>
      </c>
      <c r="J23" s="15">
        <v>198.42319430315359</v>
      </c>
      <c r="K23" s="15">
        <v>197.19820278060359</v>
      </c>
      <c r="L23" s="15">
        <v>206.68446931163106</v>
      </c>
      <c r="M23" s="15">
        <v>207.71871820956255</v>
      </c>
      <c r="N23" s="15">
        <v>222.63903017972194</v>
      </c>
      <c r="O23" s="15">
        <v>225.4493048491014</v>
      </c>
      <c r="P23" s="15">
        <v>243.98101051203801</v>
      </c>
      <c r="Q23" s="15">
        <v>324.54221770091556</v>
      </c>
      <c r="R23" s="15">
        <v>295.14665988470671</v>
      </c>
      <c r="S23" s="15">
        <v>264.86096982027806</v>
      </c>
      <c r="T23" s="15">
        <v>249.16920990166159</v>
      </c>
      <c r="U23" s="15">
        <v>256.57002373685998</v>
      </c>
      <c r="V23" s="15">
        <v>254.23448626653104</v>
      </c>
      <c r="W23" s="15">
        <v>257.22702611054598</v>
      </c>
      <c r="X23" s="15">
        <v>268.31976941336046</v>
      </c>
      <c r="Y23" s="15">
        <v>283.36300440827398</v>
      </c>
      <c r="Z23" s="15">
        <v>277.37368599525263</v>
      </c>
      <c r="AA23" s="15">
        <v>278.16632756866733</v>
      </c>
      <c r="AB23" s="15">
        <v>261.46151237707699</v>
      </c>
      <c r="AC23" s="15">
        <v>273.4952526280095</v>
      </c>
      <c r="AD23" s="15">
        <v>261.88114615123772</v>
      </c>
      <c r="AE23" s="15">
        <v>270.55781620888439</v>
      </c>
      <c r="AF23" s="15">
        <v>268.26466598847065</v>
      </c>
      <c r="AG23" s="15">
        <v>282.89674465920649</v>
      </c>
      <c r="AH23" s="15">
        <v>279.6837911156324</v>
      </c>
      <c r="AI23" s="15">
        <v>291.26822651746352</v>
      </c>
      <c r="AJ23" s="15">
        <v>306.19277721261449</v>
      </c>
      <c r="AK23" s="15">
        <v>321.98626653102747</v>
      </c>
      <c r="AL23" s="15">
        <v>321.74889793150226</v>
      </c>
      <c r="AM23" s="15">
        <v>325.77992539844018</v>
      </c>
      <c r="AN23" s="15">
        <v>345.99864360800274</v>
      </c>
      <c r="AO23" s="15">
        <v>370.63835198372328</v>
      </c>
      <c r="AP23" s="15">
        <v>385.71973550356051</v>
      </c>
      <c r="AQ23" s="15">
        <v>411.83452017633095</v>
      </c>
      <c r="AR23" s="15">
        <v>396.21057985757886</v>
      </c>
      <c r="AS23" s="15">
        <v>387.11851475076293</v>
      </c>
      <c r="AT23" s="15">
        <v>376.7293997965412</v>
      </c>
      <c r="AU23" s="15">
        <v>379.70922346558154</v>
      </c>
      <c r="AV23" s="15">
        <v>414.81858257036288</v>
      </c>
      <c r="AW23" s="15">
        <v>422.7026110545948</v>
      </c>
      <c r="AX23" s="15">
        <v>440.0474737199051</v>
      </c>
      <c r="AY23" s="15">
        <v>438.43251949813498</v>
      </c>
      <c r="AZ23" s="16">
        <f t="shared" si="4"/>
        <v>-3.6699545349465623E-3</v>
      </c>
      <c r="BA23" s="16">
        <f t="shared" si="1"/>
        <v>0.1325537343012626</v>
      </c>
      <c r="BB23" s="16">
        <f t="shared" si="5"/>
        <v>0.34579354133597007</v>
      </c>
      <c r="BC23" s="16">
        <f t="shared" si="3"/>
        <v>0.36767360059019571</v>
      </c>
    </row>
    <row r="24" spans="1:55" s="8" customFormat="1" x14ac:dyDescent="0.25">
      <c r="A24" s="9" t="s">
        <v>86</v>
      </c>
      <c r="B24" s="9" t="s">
        <v>17</v>
      </c>
      <c r="C24" s="10" t="s">
        <v>46</v>
      </c>
      <c r="D24" s="11">
        <v>100</v>
      </c>
      <c r="E24" s="11">
        <v>103.28992175247818</v>
      </c>
      <c r="F24" s="11">
        <v>91.635291810113443</v>
      </c>
      <c r="G24" s="11">
        <v>82.624244548062578</v>
      </c>
      <c r="H24" s="11">
        <v>79.507760852374361</v>
      </c>
      <c r="I24" s="11">
        <v>90.289199275986675</v>
      </c>
      <c r="J24" s="11">
        <v>93.877470119017559</v>
      </c>
      <c r="K24" s="11">
        <v>92.177791201242101</v>
      </c>
      <c r="L24" s="11">
        <v>92.960989951007377</v>
      </c>
      <c r="M24" s="11">
        <v>91.325634537131236</v>
      </c>
      <c r="N24" s="11">
        <v>88.248513479145473</v>
      </c>
      <c r="O24" s="11">
        <v>87.79599567650051</v>
      </c>
      <c r="P24" s="11">
        <v>88.437062563580895</v>
      </c>
      <c r="Q24" s="11">
        <v>88.007170651068165</v>
      </c>
      <c r="R24" s="11">
        <v>87.509401068158709</v>
      </c>
      <c r="S24" s="11">
        <v>85.563574516785351</v>
      </c>
      <c r="T24" s="11">
        <v>85.812459308240079</v>
      </c>
      <c r="U24" s="11">
        <v>86.287603001017288</v>
      </c>
      <c r="V24" s="11">
        <v>86.657159206510698</v>
      </c>
      <c r="W24" s="11">
        <v>85.910504832146501</v>
      </c>
      <c r="X24" s="11">
        <v>84.673622838250267</v>
      </c>
      <c r="Y24" s="11">
        <v>84.49261571719228</v>
      </c>
      <c r="Z24" s="11">
        <v>84.047639877924723</v>
      </c>
      <c r="AA24" s="11">
        <v>85.850169125127167</v>
      </c>
      <c r="AB24" s="11">
        <v>84.085349694811811</v>
      </c>
      <c r="AC24" s="11">
        <v>83.549870295015268</v>
      </c>
      <c r="AD24" s="11">
        <v>82.418575788402848</v>
      </c>
      <c r="AE24" s="11">
        <v>84.183395218718232</v>
      </c>
      <c r="AF24" s="11">
        <v>83.006848931841319</v>
      </c>
      <c r="AG24" s="11">
        <v>84.590661241098672</v>
      </c>
      <c r="AH24" s="11">
        <v>83.172772126144451</v>
      </c>
      <c r="AI24" s="11">
        <v>83.089810528992885</v>
      </c>
      <c r="AJ24" s="11">
        <v>82.780590030518823</v>
      </c>
      <c r="AK24" s="11">
        <v>82.026393692777205</v>
      </c>
      <c r="AL24" s="11">
        <v>83.86663275686675</v>
      </c>
      <c r="AM24" s="11">
        <v>84.552951424211599</v>
      </c>
      <c r="AN24" s="11">
        <v>88.587901831129216</v>
      </c>
      <c r="AO24" s="11">
        <v>89.854951678535102</v>
      </c>
      <c r="AP24" s="11">
        <v>88.369184893184141</v>
      </c>
      <c r="AQ24" s="11">
        <v>88.037338504577832</v>
      </c>
      <c r="AR24" s="11">
        <v>90.345179298067151</v>
      </c>
      <c r="AS24" s="11">
        <v>92.668104018311297</v>
      </c>
      <c r="AT24" s="11">
        <v>91.385970244150556</v>
      </c>
      <c r="AU24" s="11">
        <v>91.499099694811818</v>
      </c>
      <c r="AV24" s="11">
        <v>88.489856307222794</v>
      </c>
      <c r="AW24" s="11">
        <v>91.212505086470003</v>
      </c>
      <c r="AX24" s="11">
        <v>91.959159460834201</v>
      </c>
      <c r="AY24" s="11">
        <v>89.711654374364201</v>
      </c>
      <c r="AZ24" s="12">
        <f t="shared" si="4"/>
        <v>-2.4440252603953216E-2</v>
      </c>
      <c r="BA24" s="12">
        <f t="shared" si="1"/>
        <v>-3.1903637991372968E-2</v>
      </c>
      <c r="BB24" s="12">
        <f t="shared" si="5"/>
        <v>6.1011506556061024E-2</v>
      </c>
      <c r="BC24" s="12">
        <f t="shared" si="3"/>
        <v>9.6492805755395761E-2</v>
      </c>
    </row>
    <row r="25" spans="1:55" s="8" customFormat="1" x14ac:dyDescent="0.25">
      <c r="A25" s="13" t="s">
        <v>88</v>
      </c>
      <c r="B25" s="13" t="s">
        <v>18</v>
      </c>
      <c r="C25" s="14" t="s">
        <v>46</v>
      </c>
      <c r="D25" s="15">
        <v>100</v>
      </c>
      <c r="E25" s="15">
        <v>106.97152140672783</v>
      </c>
      <c r="F25" s="15">
        <v>113.77362500479251</v>
      </c>
      <c r="G25" s="15">
        <v>120.27180482507131</v>
      </c>
      <c r="H25" s="15">
        <v>132.22614008464882</v>
      </c>
      <c r="I25" s="15">
        <v>152.67586856138371</v>
      </c>
      <c r="J25" s="15">
        <v>154.18101488946613</v>
      </c>
      <c r="K25" s="15">
        <v>158.3153431047437</v>
      </c>
      <c r="L25" s="15">
        <v>160.74673332703065</v>
      </c>
      <c r="M25" s="15">
        <v>164.92930341179809</v>
      </c>
      <c r="N25" s="15">
        <v>171.18627388462781</v>
      </c>
      <c r="O25" s="15">
        <v>176.37227485478351</v>
      </c>
      <c r="P25" s="15">
        <v>179.48869962382591</v>
      </c>
      <c r="Q25" s="15">
        <v>191.3369027705258</v>
      </c>
      <c r="R25" s="15">
        <v>212.15809364233226</v>
      </c>
      <c r="S25" s="15">
        <v>214.08776842192512</v>
      </c>
      <c r="T25" s="15">
        <v>208.67020647821829</v>
      </c>
      <c r="U25" s="15">
        <v>204.03416282024654</v>
      </c>
      <c r="V25" s="15">
        <v>204.9604067144511</v>
      </c>
      <c r="W25" s="15">
        <v>205.15337419241035</v>
      </c>
      <c r="X25" s="15">
        <v>208.39522782212629</v>
      </c>
      <c r="Y25" s="15">
        <v>214.60395642546621</v>
      </c>
      <c r="Z25" s="15">
        <v>220.33991470780583</v>
      </c>
      <c r="AA25" s="15">
        <v>220.54253055966311</v>
      </c>
      <c r="AB25" s="15">
        <v>218.35717387177422</v>
      </c>
      <c r="AC25" s="15">
        <v>217.06911595639599</v>
      </c>
      <c r="AD25" s="15">
        <v>217.35374298638595</v>
      </c>
      <c r="AE25" s="15">
        <v>217.72038119450858</v>
      </c>
      <c r="AF25" s="15">
        <v>217.5563588382432</v>
      </c>
      <c r="AG25" s="15">
        <v>219.05668097937664</v>
      </c>
      <c r="AH25" s="15">
        <v>223.08005289482767</v>
      </c>
      <c r="AI25" s="15">
        <v>224.15102239750166</v>
      </c>
      <c r="AJ25" s="15">
        <v>226.10481811183939</v>
      </c>
      <c r="AK25" s="15">
        <v>228.99933028122859</v>
      </c>
      <c r="AL25" s="15">
        <v>232.53545931483242</v>
      </c>
      <c r="AM25" s="15">
        <v>234.15156194274144</v>
      </c>
      <c r="AN25" s="15">
        <v>236.54435866943652</v>
      </c>
      <c r="AO25" s="15">
        <v>242.10182203466383</v>
      </c>
      <c r="AP25" s="15">
        <v>248.50834230291201</v>
      </c>
      <c r="AQ25" s="15">
        <v>257.34142860649814</v>
      </c>
      <c r="AR25" s="15">
        <v>267.82921103358507</v>
      </c>
      <c r="AS25" s="15">
        <v>274.14407174980255</v>
      </c>
      <c r="AT25" s="15">
        <v>281.43341822971439</v>
      </c>
      <c r="AU25" s="15">
        <v>284.8778877112876</v>
      </c>
      <c r="AV25" s="15">
        <v>296.65372805375279</v>
      </c>
      <c r="AW25" s="15">
        <v>309.53430720753488</v>
      </c>
      <c r="AX25" s="15">
        <v>321.67196157117365</v>
      </c>
      <c r="AY25" s="15">
        <v>334.57666165970062</v>
      </c>
      <c r="AZ25" s="16">
        <f t="shared" si="4"/>
        <v>4.0117578248024088E-2</v>
      </c>
      <c r="BA25" s="16">
        <f t="shared" si="1"/>
        <v>0.22044098755873098</v>
      </c>
      <c r="BB25" s="16">
        <f>AY25/AM25-1</f>
        <v>0.42888930094567024</v>
      </c>
      <c r="BC25" s="16">
        <f t="shared" si="3"/>
        <v>0.38332434338824117</v>
      </c>
    </row>
    <row r="26" spans="1:55" s="8" customFormat="1" x14ac:dyDescent="0.25">
      <c r="A26" s="9" t="s">
        <v>88</v>
      </c>
      <c r="B26" s="9" t="s">
        <v>81</v>
      </c>
      <c r="C26" s="10" t="s">
        <v>46</v>
      </c>
      <c r="D26" s="11" t="s">
        <v>46</v>
      </c>
      <c r="E26" s="11">
        <v>100</v>
      </c>
      <c r="F26" s="11">
        <v>102.62928529924463</v>
      </c>
      <c r="G26" s="11">
        <v>132.19166526067147</v>
      </c>
      <c r="H26" s="11">
        <v>155.62679264383328</v>
      </c>
      <c r="I26" s="11">
        <v>186.36747089590008</v>
      </c>
      <c r="J26" s="11">
        <v>187.10140037118271</v>
      </c>
      <c r="K26" s="11">
        <v>190.28176143074066</v>
      </c>
      <c r="L26" s="11">
        <v>194.54192677577188</v>
      </c>
      <c r="M26" s="11">
        <v>202.31989201957145</v>
      </c>
      <c r="N26" s="11">
        <v>215.2691074742703</v>
      </c>
      <c r="O26" s="11">
        <v>222.66745402395816</v>
      </c>
      <c r="P26" s="11">
        <v>228.51358191327819</v>
      </c>
      <c r="Q26" s="11">
        <v>270.01012316517625</v>
      </c>
      <c r="R26" s="11">
        <v>297.40172093807996</v>
      </c>
      <c r="S26" s="11">
        <v>275.25729711489794</v>
      </c>
      <c r="T26" s="11">
        <v>252.01619706428201</v>
      </c>
      <c r="U26" s="11">
        <v>248.70086046903998</v>
      </c>
      <c r="V26" s="11">
        <v>253.24784882740002</v>
      </c>
      <c r="W26" s="11">
        <v>248.72616838198073</v>
      </c>
      <c r="X26" s="11">
        <v>257.27180698498398</v>
      </c>
      <c r="Y26" s="11">
        <v>269.95107136831444</v>
      </c>
      <c r="Z26" s="11">
        <v>281.26370845284293</v>
      </c>
      <c r="AA26" s="11">
        <v>272.16129576514254</v>
      </c>
      <c r="AB26" s="11">
        <v>272.16129576514254</v>
      </c>
      <c r="AC26" s="11">
        <v>262.08031044373206</v>
      </c>
      <c r="AD26" s="11">
        <v>264.23148304369835</v>
      </c>
      <c r="AE26" s="11">
        <v>267.31904842247343</v>
      </c>
      <c r="AF26" s="11">
        <v>266.11270457229625</v>
      </c>
      <c r="AG26" s="11">
        <v>270.92934452505483</v>
      </c>
      <c r="AH26" s="11">
        <v>277.39159777290365</v>
      </c>
      <c r="AI26" s="11">
        <v>279.52589843090936</v>
      </c>
      <c r="AJ26" s="11">
        <v>289.26100894212919</v>
      </c>
      <c r="AK26" s="11">
        <v>305.05314661717563</v>
      </c>
      <c r="AL26" s="11">
        <v>309.54951914965409</v>
      </c>
      <c r="AM26" s="11">
        <v>312.49367302176483</v>
      </c>
      <c r="AN26" s="11">
        <v>317.61430740678247</v>
      </c>
      <c r="AO26" s="11">
        <v>341.31094989033232</v>
      </c>
      <c r="AP26" s="11">
        <v>351.83060570271635</v>
      </c>
      <c r="AQ26" s="11">
        <v>368.0782858106968</v>
      </c>
      <c r="AR26" s="11">
        <v>375.52724818626621</v>
      </c>
      <c r="AS26" s="11">
        <v>372.67588999493836</v>
      </c>
      <c r="AT26" s="11">
        <v>367.57212755188124</v>
      </c>
      <c r="AU26" s="11">
        <v>358.53720263202291</v>
      </c>
      <c r="AV26" s="11">
        <v>385.25392272650578</v>
      </c>
      <c r="AW26" s="11">
        <v>412.77206006411336</v>
      </c>
      <c r="AX26" s="11">
        <v>432.12417749282946</v>
      </c>
      <c r="AY26" s="17">
        <v>0</v>
      </c>
      <c r="AZ26" s="12">
        <f>AX26/AV26-1</f>
        <v>0.12166068143995812</v>
      </c>
      <c r="BA26" s="12">
        <f t="shared" si="1"/>
        <v>-1</v>
      </c>
      <c r="BB26" s="12">
        <f>AX26/AL26-1</f>
        <v>0.3959775440126454</v>
      </c>
      <c r="BC26" s="12">
        <f t="shared" si="3"/>
        <v>0.3959775440126454</v>
      </c>
    </row>
    <row r="27" spans="1:55" s="8" customFormat="1" x14ac:dyDescent="0.25">
      <c r="A27" s="13" t="s">
        <v>88</v>
      </c>
      <c r="B27" s="13" t="s">
        <v>82</v>
      </c>
      <c r="C27" s="14" t="s">
        <v>46</v>
      </c>
      <c r="D27" s="15" t="s">
        <v>46</v>
      </c>
      <c r="E27" s="15">
        <v>100</v>
      </c>
      <c r="F27" s="15">
        <v>106.67595499388307</v>
      </c>
      <c r="G27" s="15">
        <v>121.63288026434324</v>
      </c>
      <c r="H27" s="15">
        <v>123.25081689215747</v>
      </c>
      <c r="I27" s="15">
        <v>144.58061476884137</v>
      </c>
      <c r="J27" s="15">
        <v>146.92282072809658</v>
      </c>
      <c r="K27" s="15">
        <v>148.18635698635819</v>
      </c>
      <c r="L27" s="15">
        <v>148.95692604268729</v>
      </c>
      <c r="M27" s="15">
        <v>146.63319799642136</v>
      </c>
      <c r="N27" s="15">
        <v>145.82671540744104</v>
      </c>
      <c r="O27" s="15">
        <v>145.94337677976696</v>
      </c>
      <c r="P27" s="15">
        <v>148.43900852270096</v>
      </c>
      <c r="Q27" s="15">
        <v>151.27419358548454</v>
      </c>
      <c r="R27" s="15">
        <v>156.84108390943038</v>
      </c>
      <c r="S27" s="15">
        <v>158.22128544783334</v>
      </c>
      <c r="T27" s="15">
        <v>162.22428396966356</v>
      </c>
      <c r="U27" s="15">
        <v>167.5452404838685</v>
      </c>
      <c r="V27" s="15">
        <v>181.43474091998118</v>
      </c>
      <c r="W27" s="15">
        <v>186.3879093470967</v>
      </c>
      <c r="X27" s="15">
        <v>189.64969776067088</v>
      </c>
      <c r="Y27" s="15">
        <v>191.71687946626218</v>
      </c>
      <c r="Z27" s="15">
        <v>189.89556911133269</v>
      </c>
      <c r="AA27" s="15">
        <v>184.25567070872611</v>
      </c>
      <c r="AB27" s="15">
        <v>182.30256059921362</v>
      </c>
      <c r="AC27" s="15">
        <v>181.02644267501913</v>
      </c>
      <c r="AD27" s="15">
        <v>183.90476311355192</v>
      </c>
      <c r="AE27" s="15">
        <v>187.0311440864823</v>
      </c>
      <c r="AF27" s="15">
        <v>190.32289222240439</v>
      </c>
      <c r="AG27" s="15">
        <v>194.45289898363058</v>
      </c>
      <c r="AH27" s="15">
        <v>200.32537653293622</v>
      </c>
      <c r="AI27" s="15">
        <v>205.45370617217938</v>
      </c>
      <c r="AJ27" s="15">
        <v>209.33678121883355</v>
      </c>
      <c r="AK27" s="15">
        <v>208.18542892212997</v>
      </c>
      <c r="AL27" s="15">
        <v>210.01746069664469</v>
      </c>
      <c r="AM27" s="15">
        <v>210.9625392697796</v>
      </c>
      <c r="AN27" s="15">
        <v>211.99625571220147</v>
      </c>
      <c r="AO27" s="15">
        <v>212.46264747476835</v>
      </c>
      <c r="AP27" s="15">
        <v>217.90169125012241</v>
      </c>
      <c r="AQ27" s="15">
        <v>222.02003321474973</v>
      </c>
      <c r="AR27" s="15">
        <v>229.83513838390888</v>
      </c>
      <c r="AS27" s="15">
        <v>235.76488495421373</v>
      </c>
      <c r="AT27" s="15">
        <v>242.90856096832641</v>
      </c>
      <c r="AU27" s="15">
        <v>249.24847440959974</v>
      </c>
      <c r="AV27" s="15">
        <v>255.52953596472165</v>
      </c>
      <c r="AW27" s="15">
        <v>253.51085263060037</v>
      </c>
      <c r="AX27" s="15">
        <v>252.42075596428876</v>
      </c>
      <c r="AY27" s="17">
        <v>0</v>
      </c>
      <c r="AZ27" s="12">
        <f>AX27/AV27-1</f>
        <v>-1.216603000000005E-2</v>
      </c>
      <c r="BA27" s="12">
        <f t="shared" si="1"/>
        <v>-1</v>
      </c>
      <c r="BB27" s="12">
        <f>AX27/AL27-1</f>
        <v>0.20190366613799138</v>
      </c>
      <c r="BC27" s="12">
        <f t="shared" si="3"/>
        <v>0.20190366613799138</v>
      </c>
    </row>
    <row r="28" spans="1:55" s="8" customFormat="1" x14ac:dyDescent="0.25">
      <c r="A28" s="9" t="s">
        <v>88</v>
      </c>
      <c r="B28" s="9" t="s">
        <v>19</v>
      </c>
      <c r="C28" s="10" t="s">
        <v>46</v>
      </c>
      <c r="D28" s="11">
        <v>100</v>
      </c>
      <c r="E28" s="11">
        <v>107.4004595976176</v>
      </c>
      <c r="F28" s="11">
        <v>116.17502227641513</v>
      </c>
      <c r="G28" s="11">
        <v>126.40810392533885</v>
      </c>
      <c r="H28" s="11">
        <v>137.19457862402103</v>
      </c>
      <c r="I28" s="11">
        <v>153.54781222154483</v>
      </c>
      <c r="J28" s="11">
        <v>155.11419593865779</v>
      </c>
      <c r="K28" s="11">
        <v>156.24912066782349</v>
      </c>
      <c r="L28" s="11">
        <v>157.80143507011212</v>
      </c>
      <c r="M28" s="11">
        <v>160.75599118322936</v>
      </c>
      <c r="N28" s="11">
        <v>163.36350419734558</v>
      </c>
      <c r="O28" s="11">
        <v>167.63119636073725</v>
      </c>
      <c r="P28" s="11">
        <v>168.55508136753744</v>
      </c>
      <c r="Q28" s="11">
        <v>172.42414294423864</v>
      </c>
      <c r="R28" s="11">
        <v>183.29503353186701</v>
      </c>
      <c r="S28" s="11">
        <v>188.18646531913896</v>
      </c>
      <c r="T28" s="11">
        <v>185.47108755803595</v>
      </c>
      <c r="U28" s="11">
        <v>184.72072410073631</v>
      </c>
      <c r="V28" s="11">
        <v>186.68573840453971</v>
      </c>
      <c r="W28" s="11">
        <v>186.98588378745956</v>
      </c>
      <c r="X28" s="11">
        <v>188.90869014678987</v>
      </c>
      <c r="Y28" s="11">
        <v>192.10711438352951</v>
      </c>
      <c r="Z28" s="11">
        <v>193.93143553908925</v>
      </c>
      <c r="AA28" s="11">
        <v>193.98302302677862</v>
      </c>
      <c r="AB28" s="11">
        <v>196.61398489893546</v>
      </c>
      <c r="AC28" s="11">
        <v>198.30230267785959</v>
      </c>
      <c r="AD28" s="11">
        <v>200.27200675327114</v>
      </c>
      <c r="AE28" s="11">
        <v>204.28176147821603</v>
      </c>
      <c r="AF28" s="11">
        <v>205.06026356516438</v>
      </c>
      <c r="AG28" s="11">
        <v>206.58443933780424</v>
      </c>
      <c r="AH28" s="11">
        <v>209.37485344463727</v>
      </c>
      <c r="AI28" s="11">
        <v>210.1111475871125</v>
      </c>
      <c r="AJ28" s="11">
        <v>211.3117291187919</v>
      </c>
      <c r="AK28" s="11">
        <v>213.11729118791916</v>
      </c>
      <c r="AL28" s="11">
        <v>216.02025981334711</v>
      </c>
      <c r="AM28" s="11">
        <v>218.46832059278714</v>
      </c>
      <c r="AN28" s="11">
        <v>219.7439384701965</v>
      </c>
      <c r="AO28" s="11">
        <v>221.6432959714862</v>
      </c>
      <c r="AP28" s="11">
        <v>223.80059091122263</v>
      </c>
      <c r="AQ28" s="11">
        <v>228.57008863668341</v>
      </c>
      <c r="AR28" s="11">
        <v>233.82263283778082</v>
      </c>
      <c r="AS28" s="11">
        <v>236.74436054964124</v>
      </c>
      <c r="AT28" s="11">
        <v>240.72597664493739</v>
      </c>
      <c r="AU28" s="11">
        <v>242.91141021432261</v>
      </c>
      <c r="AV28" s="11">
        <v>245.52361300004688</v>
      </c>
      <c r="AW28" s="11">
        <v>249.64592224358677</v>
      </c>
      <c r="AX28" s="11">
        <v>251.86418421422877</v>
      </c>
      <c r="AY28" s="11">
        <v>256.75561600150075</v>
      </c>
      <c r="AZ28" s="12">
        <f t="shared" ref="AZ28:AZ56" si="6">AY28/AX28-1</f>
        <v>1.9420910529745816E-2</v>
      </c>
      <c r="BA28" s="12">
        <f t="shared" ref="BA28:BA91" si="7">AY28/$AS28-1</f>
        <v>8.4526851686773208E-2</v>
      </c>
      <c r="BB28" s="12">
        <f t="shared" ref="BB28:BB56" si="8">AY28/AM28-1</f>
        <v>0.17525330585608812</v>
      </c>
      <c r="BC28" s="12">
        <f t="shared" ref="BC28:BC91" si="9">AX28/AL28-1</f>
        <v>0.16592853111024253</v>
      </c>
    </row>
    <row r="29" spans="1:55" s="8" customFormat="1" x14ac:dyDescent="0.25">
      <c r="A29" s="13" t="s">
        <v>87</v>
      </c>
      <c r="B29" s="13" t="s">
        <v>20</v>
      </c>
      <c r="C29" s="14" t="s">
        <v>40</v>
      </c>
      <c r="D29" s="15">
        <v>100</v>
      </c>
      <c r="E29" s="15">
        <v>108.61244019138756</v>
      </c>
      <c r="F29" s="15">
        <v>120.57416267942584</v>
      </c>
      <c r="G29" s="15">
        <v>135.40669856459331</v>
      </c>
      <c r="H29" s="15">
        <v>175.11961722488039</v>
      </c>
      <c r="I29" s="15">
        <v>188.99521531100478</v>
      </c>
      <c r="J29" s="15">
        <v>215.78947368421052</v>
      </c>
      <c r="K29" s="15">
        <v>215.78947368421052</v>
      </c>
      <c r="L29" s="15">
        <v>215.78947368421052</v>
      </c>
      <c r="M29" s="15">
        <v>215.78947368421052</v>
      </c>
      <c r="N29" s="15">
        <v>215.78947368421052</v>
      </c>
      <c r="O29" s="15">
        <v>215.78947368421052</v>
      </c>
      <c r="P29" s="15">
        <v>215.78947368421052</v>
      </c>
      <c r="Q29" s="15">
        <v>215.78947368421052</v>
      </c>
      <c r="R29" s="15">
        <v>215.78947368421052</v>
      </c>
      <c r="S29" s="15">
        <v>215.78947368421052</v>
      </c>
      <c r="T29" s="15">
        <v>215.78947368421052</v>
      </c>
      <c r="U29" s="15">
        <v>215.78947368421052</v>
      </c>
      <c r="V29" s="15">
        <v>272.02551834130782</v>
      </c>
      <c r="W29" s="15">
        <v>272.02551834130782</v>
      </c>
      <c r="X29" s="15">
        <v>272.02551834130782</v>
      </c>
      <c r="Y29" s="15">
        <v>272.02551834130782</v>
      </c>
      <c r="Z29" s="15">
        <v>272.02551834130782</v>
      </c>
      <c r="AA29" s="15">
        <v>272.02551834130782</v>
      </c>
      <c r="AB29" s="15">
        <v>272.02551834130782</v>
      </c>
      <c r="AC29" s="15">
        <v>272.02551834130782</v>
      </c>
      <c r="AD29" s="15">
        <v>272.02551834130782</v>
      </c>
      <c r="AE29" s="15">
        <v>272.02551834130782</v>
      </c>
      <c r="AF29" s="15">
        <v>272.02551834130782</v>
      </c>
      <c r="AG29" s="15">
        <v>272.02551834130782</v>
      </c>
      <c r="AH29" s="15">
        <v>312.91866028708137</v>
      </c>
      <c r="AI29" s="15">
        <v>312.91866028708137</v>
      </c>
      <c r="AJ29" s="15">
        <v>312.91866028708137</v>
      </c>
      <c r="AK29" s="15">
        <v>312.91866028708137</v>
      </c>
      <c r="AL29" s="15">
        <v>312.91866028708137</v>
      </c>
      <c r="AM29" s="15">
        <v>312.91866028708137</v>
      </c>
      <c r="AN29" s="15">
        <v>312.91866028708137</v>
      </c>
      <c r="AO29" s="15">
        <v>312.91866028708137</v>
      </c>
      <c r="AP29" s="15">
        <v>312.91866028708137</v>
      </c>
      <c r="AQ29" s="15">
        <v>312.91866028708137</v>
      </c>
      <c r="AR29" s="15">
        <v>312.91866028708137</v>
      </c>
      <c r="AS29" s="15">
        <v>312.91866028708137</v>
      </c>
      <c r="AT29" s="15">
        <v>399.30887825624666</v>
      </c>
      <c r="AU29" s="15">
        <v>399.30887825624666</v>
      </c>
      <c r="AV29" s="15">
        <v>399.30887825624666</v>
      </c>
      <c r="AW29" s="15">
        <v>399.30887825624666</v>
      </c>
      <c r="AX29" s="15">
        <v>399.30887825624666</v>
      </c>
      <c r="AY29" s="15">
        <v>399.30887825624666</v>
      </c>
      <c r="AZ29" s="16">
        <f t="shared" si="6"/>
        <v>0</v>
      </c>
      <c r="BA29" s="16">
        <f t="shared" si="7"/>
        <v>0.27607883112470244</v>
      </c>
      <c r="BB29" s="16">
        <f t="shared" si="8"/>
        <v>0.27607883112470244</v>
      </c>
      <c r="BC29" s="16">
        <f t="shared" si="9"/>
        <v>0.27607883112470244</v>
      </c>
    </row>
    <row r="30" spans="1:55" s="8" customFormat="1" x14ac:dyDescent="0.25">
      <c r="A30" s="9" t="s">
        <v>85</v>
      </c>
      <c r="B30" s="9" t="s">
        <v>21</v>
      </c>
      <c r="C30" s="10" t="s">
        <v>15</v>
      </c>
      <c r="D30" s="11">
        <v>100</v>
      </c>
      <c r="E30" s="11">
        <v>103.98866608544029</v>
      </c>
      <c r="F30" s="11">
        <v>59.45945945945946</v>
      </c>
      <c r="G30" s="11">
        <v>41.521360069747168</v>
      </c>
      <c r="H30" s="11">
        <v>58.544027898866602</v>
      </c>
      <c r="I30" s="11">
        <v>65.845684394071498</v>
      </c>
      <c r="J30" s="11">
        <v>70.542720139494335</v>
      </c>
      <c r="K30" s="11">
        <v>67.175239755884917</v>
      </c>
      <c r="L30" s="11">
        <v>70.771578029642541</v>
      </c>
      <c r="M30" s="11">
        <v>74.727550130775924</v>
      </c>
      <c r="N30" s="11">
        <v>73.060156931124681</v>
      </c>
      <c r="O30" s="11">
        <v>80.808631211857019</v>
      </c>
      <c r="P30" s="11">
        <v>74.934612031386223</v>
      </c>
      <c r="Q30" s="11">
        <v>76.068003487358311</v>
      </c>
      <c r="R30" s="11">
        <v>79.827811682650378</v>
      </c>
      <c r="S30" s="11">
        <v>71.174803836094156</v>
      </c>
      <c r="T30" s="11">
        <v>55.503487358326062</v>
      </c>
      <c r="U30" s="11">
        <v>49.487794245858758</v>
      </c>
      <c r="V30" s="11">
        <v>58.62031386224934</v>
      </c>
      <c r="W30" s="11">
        <v>62.358326068003478</v>
      </c>
      <c r="X30" s="11">
        <v>65.540540540540533</v>
      </c>
      <c r="Y30" s="11">
        <v>69.649084568439406</v>
      </c>
      <c r="Z30" s="11">
        <v>58.304272013949429</v>
      </c>
      <c r="AA30" s="11">
        <v>63.720575414123793</v>
      </c>
      <c r="AB30" s="11">
        <v>63.84045335658238</v>
      </c>
      <c r="AC30" s="11">
        <v>60.047951176983439</v>
      </c>
      <c r="AD30" s="11">
        <v>58.925457715780297</v>
      </c>
      <c r="AE30" s="11">
        <v>59.045335658238884</v>
      </c>
      <c r="AF30" s="11">
        <v>60.124237140366162</v>
      </c>
      <c r="AG30" s="11">
        <v>66.543156059285096</v>
      </c>
      <c r="AH30" s="11">
        <v>56.190061028770714</v>
      </c>
      <c r="AI30" s="11">
        <v>48.7794245858762</v>
      </c>
      <c r="AJ30" s="11">
        <v>22.319093286835219</v>
      </c>
      <c r="AK30" s="11">
        <v>20.531822144725371</v>
      </c>
      <c r="AL30" s="11">
        <v>38.437227550130778</v>
      </c>
      <c r="AM30" s="11">
        <v>42.796425457715785</v>
      </c>
      <c r="AN30" s="11">
        <v>43.777244986922405</v>
      </c>
      <c r="AO30" s="11">
        <v>46.436355710549257</v>
      </c>
      <c r="AP30" s="11">
        <v>42.197035745422838</v>
      </c>
      <c r="AQ30" s="11">
        <v>39.003923278116822</v>
      </c>
      <c r="AR30" s="11">
        <v>49.411508282476021</v>
      </c>
      <c r="AS30" s="11">
        <v>52.877070619006105</v>
      </c>
      <c r="AT30" s="11">
        <v>56.887532693984312</v>
      </c>
      <c r="AU30" s="11">
        <v>68.112467306015688</v>
      </c>
      <c r="AV30" s="11">
        <v>64.472537053182208</v>
      </c>
      <c r="AW30" s="11">
        <v>69.180470793374013</v>
      </c>
      <c r="AX30" s="11">
        <v>72.972972972972954</v>
      </c>
      <c r="AY30" s="11">
        <v>79.740627724498694</v>
      </c>
      <c r="AZ30" s="12">
        <f t="shared" si="6"/>
        <v>9.2741935483871218E-2</v>
      </c>
      <c r="BA30" s="12">
        <f t="shared" si="7"/>
        <v>0.50803792250618307</v>
      </c>
      <c r="BB30" s="12">
        <f t="shared" si="8"/>
        <v>0.86325439266615733</v>
      </c>
      <c r="BC30" s="12">
        <f t="shared" si="9"/>
        <v>0.89849730649276949</v>
      </c>
    </row>
    <row r="31" spans="1:55" s="8" customFormat="1" x14ac:dyDescent="0.25">
      <c r="A31" s="13" t="s">
        <v>85</v>
      </c>
      <c r="B31" s="13" t="s">
        <v>22</v>
      </c>
      <c r="C31" s="14" t="s">
        <v>15</v>
      </c>
      <c r="D31" s="15">
        <v>100</v>
      </c>
      <c r="E31" s="15">
        <v>127.52375296912113</v>
      </c>
      <c r="F31" s="15">
        <v>85.777909738717341</v>
      </c>
      <c r="G31" s="15">
        <v>60.243467933491686</v>
      </c>
      <c r="H31" s="15">
        <v>110.57007125890736</v>
      </c>
      <c r="I31" s="15">
        <v>87.678147268408551</v>
      </c>
      <c r="J31" s="15">
        <v>88.925178147268412</v>
      </c>
      <c r="K31" s="15">
        <v>79.186460807600952</v>
      </c>
      <c r="L31" s="15">
        <v>81.146080760095003</v>
      </c>
      <c r="M31" s="15">
        <v>82.036817102137775</v>
      </c>
      <c r="N31" s="15">
        <v>87.648456057007124</v>
      </c>
      <c r="O31" s="15">
        <v>86.817102137767222</v>
      </c>
      <c r="P31" s="15">
        <v>82.600950118764843</v>
      </c>
      <c r="Q31" s="15">
        <v>86.579572446555815</v>
      </c>
      <c r="R31" s="15">
        <v>89.311163895486928</v>
      </c>
      <c r="S31" s="15">
        <v>96.823040380047516</v>
      </c>
      <c r="T31" s="15">
        <v>136.93586698337293</v>
      </c>
      <c r="U31" s="15">
        <v>87.292161520190021</v>
      </c>
      <c r="V31" s="15">
        <v>83.551068883610441</v>
      </c>
      <c r="W31" s="15">
        <v>83.4916864608076</v>
      </c>
      <c r="X31" s="15">
        <v>79.038004750593828</v>
      </c>
      <c r="Y31" s="15">
        <v>76.454869358669825</v>
      </c>
      <c r="Z31" s="15">
        <v>72.862232779097397</v>
      </c>
      <c r="AA31" s="15">
        <v>68.527315914489307</v>
      </c>
      <c r="AB31" s="15">
        <v>66.300475059382421</v>
      </c>
      <c r="AC31" s="15">
        <v>67.844418052256529</v>
      </c>
      <c r="AD31" s="15">
        <v>69.180522565320672</v>
      </c>
      <c r="AE31" s="15">
        <v>78.176959619952484</v>
      </c>
      <c r="AF31" s="15">
        <v>67.725653206650833</v>
      </c>
      <c r="AG31" s="15">
        <v>64.994061757719706</v>
      </c>
      <c r="AH31" s="15">
        <v>54.661520190023751</v>
      </c>
      <c r="AI31" s="15">
        <v>50</v>
      </c>
      <c r="AJ31" s="15">
        <v>48.693586698337292</v>
      </c>
      <c r="AK31" s="15">
        <v>57.86817102137767</v>
      </c>
      <c r="AL31" s="15">
        <v>53.35510688836105</v>
      </c>
      <c r="AM31" s="15">
        <v>51.989311163895493</v>
      </c>
      <c r="AN31" s="15">
        <v>53.414489311163891</v>
      </c>
      <c r="AO31" s="15">
        <v>78.087885985748215</v>
      </c>
      <c r="AP31" s="15">
        <v>75.029691211401428</v>
      </c>
      <c r="AQ31" s="15">
        <v>99.584323040380056</v>
      </c>
      <c r="AR31" s="15">
        <v>85.570071258907362</v>
      </c>
      <c r="AS31" s="15">
        <v>75.38598574821853</v>
      </c>
      <c r="AT31" s="15">
        <v>76.12826603325415</v>
      </c>
      <c r="AU31" s="15">
        <v>82.986935866983373</v>
      </c>
      <c r="AV31" s="15">
        <v>77.434679334916865</v>
      </c>
      <c r="AW31" s="15">
        <v>87.232779097387166</v>
      </c>
      <c r="AX31" s="15">
        <v>90.706650831353926</v>
      </c>
      <c r="AY31" s="15">
        <v>98.931116389548691</v>
      </c>
      <c r="AZ31" s="16">
        <f t="shared" si="6"/>
        <v>9.0671031096562826E-2</v>
      </c>
      <c r="BA31" s="16">
        <f t="shared" si="7"/>
        <v>0.31232768806616762</v>
      </c>
      <c r="BB31" s="16">
        <f t="shared" si="8"/>
        <v>0.90291262135922312</v>
      </c>
      <c r="BC31" s="16">
        <f t="shared" si="9"/>
        <v>0.70005564830272671</v>
      </c>
    </row>
    <row r="32" spans="1:55" s="8" customFormat="1" x14ac:dyDescent="0.25">
      <c r="A32" s="9" t="s">
        <v>89</v>
      </c>
      <c r="B32" s="9" t="s">
        <v>69</v>
      </c>
      <c r="C32" s="10" t="s">
        <v>15</v>
      </c>
      <c r="D32" s="11">
        <v>100</v>
      </c>
      <c r="E32" s="11">
        <v>99.964024815535396</v>
      </c>
      <c r="F32" s="11">
        <v>92.269637228530513</v>
      </c>
      <c r="G32" s="11">
        <v>83.565743622757438</v>
      </c>
      <c r="H32" s="11">
        <v>81.468740509899973</v>
      </c>
      <c r="I32" s="11">
        <v>115.8960825851162</v>
      </c>
      <c r="J32" s="11">
        <v>117.7667109484269</v>
      </c>
      <c r="K32" s="11">
        <v>118.72570397012414</v>
      </c>
      <c r="L32" s="11">
        <v>120.97181108267081</v>
      </c>
      <c r="M32" s="11">
        <v>125.38453205905202</v>
      </c>
      <c r="N32" s="11">
        <v>130.87633160305728</v>
      </c>
      <c r="O32" s="11">
        <v>137.09033576834068</v>
      </c>
      <c r="P32" s="11">
        <v>142.28784115753942</v>
      </c>
      <c r="Q32" s="11">
        <v>156.08076548195052</v>
      </c>
      <c r="R32" s="11">
        <v>176.11137281168698</v>
      </c>
      <c r="S32" s="11">
        <v>183.91016791406091</v>
      </c>
      <c r="T32" s="11">
        <v>171.82042872694981</v>
      </c>
      <c r="U32" s="11">
        <v>163.64277218390538</v>
      </c>
      <c r="V32" s="11">
        <v>158.81059746963896</v>
      </c>
      <c r="W32" s="11">
        <v>155.90317418163622</v>
      </c>
      <c r="X32" s="11">
        <v>152.95854128785328</v>
      </c>
      <c r="Y32" s="11">
        <v>157.57760644174252</v>
      </c>
      <c r="Z32" s="11">
        <v>166.95442709833793</v>
      </c>
      <c r="AA32" s="11">
        <v>171.27581540598604</v>
      </c>
      <c r="AB32" s="11">
        <v>170.27792143279137</v>
      </c>
      <c r="AC32" s="11">
        <v>162.16961006415534</v>
      </c>
      <c r="AD32" s="11">
        <v>158.89854744693756</v>
      </c>
      <c r="AE32" s="11">
        <v>155.3788570092797</v>
      </c>
      <c r="AF32" s="11">
        <v>153.84311509799028</v>
      </c>
      <c r="AG32" s="11">
        <v>152.88750476772759</v>
      </c>
      <c r="AH32" s="11">
        <v>152.10441170062737</v>
      </c>
      <c r="AI32" s="11">
        <v>155.72220018988736</v>
      </c>
      <c r="AJ32" s="11">
        <v>165.73665818189696</v>
      </c>
      <c r="AK32" s="11">
        <v>181.17018785206881</v>
      </c>
      <c r="AL32" s="11">
        <v>190.53686043436051</v>
      </c>
      <c r="AM32" s="11">
        <v>175.21834227296361</v>
      </c>
      <c r="AN32" s="11">
        <v>174.61284050617769</v>
      </c>
      <c r="AO32" s="11">
        <v>178.87672305943832</v>
      </c>
      <c r="AP32" s="11">
        <v>192.2400455716606</v>
      </c>
      <c r="AQ32" s="11">
        <v>201.62135979555765</v>
      </c>
      <c r="AR32" s="11">
        <v>219.39798375401119</v>
      </c>
      <c r="AS32" s="11">
        <v>232.10844681936368</v>
      </c>
      <c r="AT32" s="11">
        <v>247.04472084865543</v>
      </c>
      <c r="AU32" s="11">
        <v>253.81010371777188</v>
      </c>
      <c r="AV32" s="11">
        <v>271.84999713827085</v>
      </c>
      <c r="AW32" s="11">
        <v>301.7394586540272</v>
      </c>
      <c r="AX32" s="11">
        <v>318.34678225199076</v>
      </c>
      <c r="AY32" s="11">
        <v>326.50752533786232</v>
      </c>
      <c r="AZ32" s="12">
        <f t="shared" si="6"/>
        <v>2.5634759139521845E-2</v>
      </c>
      <c r="BA32" s="12">
        <f t="shared" si="7"/>
        <v>0.406702469522636</v>
      </c>
      <c r="BB32" s="12">
        <f t="shared" si="8"/>
        <v>0.86343233877428816</v>
      </c>
      <c r="BC32" s="12">
        <f t="shared" si="9"/>
        <v>0.67078843183553172</v>
      </c>
    </row>
    <row r="33" spans="1:55" s="8" customFormat="1" x14ac:dyDescent="0.25">
      <c r="A33" s="13" t="s">
        <v>89</v>
      </c>
      <c r="B33" s="13" t="s">
        <v>70</v>
      </c>
      <c r="C33" s="14" t="s">
        <v>48</v>
      </c>
      <c r="D33" s="15">
        <v>100</v>
      </c>
      <c r="E33" s="15">
        <v>103.00201627959076</v>
      </c>
      <c r="F33" s="15">
        <v>119.82763592237322</v>
      </c>
      <c r="G33" s="15">
        <v>137.81202693165702</v>
      </c>
      <c r="H33" s="15">
        <v>143.32375588103596</v>
      </c>
      <c r="I33" s="15">
        <v>203.89000424008123</v>
      </c>
      <c r="J33" s="15">
        <v>207.18090429830295</v>
      </c>
      <c r="K33" s="15">
        <v>208.86801129017618</v>
      </c>
      <c r="L33" s="15">
        <v>212.81947175791439</v>
      </c>
      <c r="M33" s="15">
        <v>220.58254431840319</v>
      </c>
      <c r="N33" s="15">
        <v>230.24398418191683</v>
      </c>
      <c r="O33" s="15">
        <v>241.17596140968058</v>
      </c>
      <c r="P33" s="15">
        <v>250.31966473600562</v>
      </c>
      <c r="Q33" s="15">
        <v>274.58484554504582</v>
      </c>
      <c r="R33" s="15">
        <v>309.82366054461215</v>
      </c>
      <c r="S33" s="15">
        <v>323.54367878010987</v>
      </c>
      <c r="T33" s="15">
        <v>302.27482379261517</v>
      </c>
      <c r="U33" s="15">
        <v>287.88829415292059</v>
      </c>
      <c r="V33" s="15">
        <v>279.3872982520711</v>
      </c>
      <c r="W33" s="15">
        <v>274.27241832432856</v>
      </c>
      <c r="X33" s="15">
        <v>269.09207745510247</v>
      </c>
      <c r="Y33" s="15">
        <v>277.21816069109127</v>
      </c>
      <c r="Z33" s="15">
        <v>293.71431794496243</v>
      </c>
      <c r="AA33" s="15">
        <v>301.31671364908232</v>
      </c>
      <c r="AB33" s="15">
        <v>299.56117021838537</v>
      </c>
      <c r="AC33" s="15">
        <v>285.29663596963746</v>
      </c>
      <c r="AD33" s="15">
        <v>279.54202411375968</v>
      </c>
      <c r="AE33" s="15">
        <v>273.35001414887768</v>
      </c>
      <c r="AF33" s="15">
        <v>270.64826256400841</v>
      </c>
      <c r="AG33" s="15">
        <v>268.96710656681557</v>
      </c>
      <c r="AH33" s="15">
        <v>267.58945129831943</v>
      </c>
      <c r="AI33" s="15">
        <v>273.954040108931</v>
      </c>
      <c r="AJ33" s="15">
        <v>291.57195986004399</v>
      </c>
      <c r="AK33" s="15">
        <v>318.72337308904372</v>
      </c>
      <c r="AL33" s="15">
        <v>335.20167735887372</v>
      </c>
      <c r="AM33" s="15">
        <v>308.25259794900529</v>
      </c>
      <c r="AN33" s="15">
        <v>307.18736990122642</v>
      </c>
      <c r="AO33" s="15">
        <v>314.68859869578074</v>
      </c>
      <c r="AP33" s="15">
        <v>338.19800318041933</v>
      </c>
      <c r="AQ33" s="15">
        <v>354.70206573562382</v>
      </c>
      <c r="AR33" s="15">
        <v>385.97556397143808</v>
      </c>
      <c r="AS33" s="15">
        <v>408.33642648277311</v>
      </c>
      <c r="AT33" s="15">
        <v>434.61304349376439</v>
      </c>
      <c r="AU33" s="15">
        <v>446.51503285442169</v>
      </c>
      <c r="AV33" s="15">
        <v>478.25168748461471</v>
      </c>
      <c r="AW33" s="15">
        <v>530.83467647999885</v>
      </c>
      <c r="AX33" s="15">
        <v>560.05108486307245</v>
      </c>
      <c r="AY33" s="15">
        <v>574.40785952936528</v>
      </c>
      <c r="AZ33" s="16">
        <f t="shared" si="6"/>
        <v>2.5634759139522068E-2</v>
      </c>
      <c r="BA33" s="16">
        <f t="shared" si="7"/>
        <v>0.40670246952263622</v>
      </c>
      <c r="BB33" s="16">
        <f t="shared" si="8"/>
        <v>0.86343233877428816</v>
      </c>
      <c r="BC33" s="16">
        <f t="shared" si="9"/>
        <v>0.6707884318355315</v>
      </c>
    </row>
    <row r="34" spans="1:55" s="8" customFormat="1" x14ac:dyDescent="0.25">
      <c r="A34" s="9" t="s">
        <v>84</v>
      </c>
      <c r="B34" s="9" t="s">
        <v>23</v>
      </c>
      <c r="C34" s="10" t="s">
        <v>15</v>
      </c>
      <c r="D34" s="11">
        <v>100</v>
      </c>
      <c r="E34" s="11">
        <v>100</v>
      </c>
      <c r="F34" s="11">
        <v>92.885375494071141</v>
      </c>
      <c r="G34" s="11">
        <v>66.007905138339922</v>
      </c>
      <c r="H34" s="11">
        <v>77.582693677851324</v>
      </c>
      <c r="I34" s="11">
        <v>107.3209296419257</v>
      </c>
      <c r="J34" s="11">
        <v>109.09292699476103</v>
      </c>
      <c r="K34" s="11">
        <v>110.06760331428092</v>
      </c>
      <c r="L34" s="11">
        <v>115.10009311917256</v>
      </c>
      <c r="M34" s="11">
        <v>114.85030005617507</v>
      </c>
      <c r="N34" s="11">
        <v>111.6500191028956</v>
      </c>
      <c r="O34" s="11">
        <v>110.55774566008942</v>
      </c>
      <c r="P34" s="11">
        <v>102.76889574337527</v>
      </c>
      <c r="Q34" s="11">
        <v>93.971103162922759</v>
      </c>
      <c r="R34" s="11">
        <v>101.03717891550355</v>
      </c>
      <c r="S34" s="11">
        <v>101.03880521612831</v>
      </c>
      <c r="T34" s="11">
        <v>98.540717552389367</v>
      </c>
      <c r="U34" s="11">
        <v>92.043572769895192</v>
      </c>
      <c r="V34" s="11">
        <v>91.615590974698264</v>
      </c>
      <c r="W34" s="11">
        <v>93.040034147324818</v>
      </c>
      <c r="X34" s="11">
        <v>91.828922297169882</v>
      </c>
      <c r="Y34" s="11">
        <v>89.423143226133959</v>
      </c>
      <c r="Z34" s="11">
        <v>93.432439931624671</v>
      </c>
      <c r="AA34" s="11">
        <v>91.043324968042299</v>
      </c>
      <c r="AB34" s="11">
        <v>90.301981542675037</v>
      </c>
      <c r="AC34" s="11">
        <v>82.247640724389996</v>
      </c>
      <c r="AD34" s="11">
        <v>84.729369709264319</v>
      </c>
      <c r="AE34" s="11">
        <v>82.388389651188845</v>
      </c>
      <c r="AF34" s="11">
        <v>83.165678885216991</v>
      </c>
      <c r="AG34" s="11">
        <v>83.16024334600155</v>
      </c>
      <c r="AH34" s="11">
        <v>83.631985178245458</v>
      </c>
      <c r="AI34" s="11">
        <v>80.228833418895974</v>
      </c>
      <c r="AJ34" s="11">
        <v>75.18979869012405</v>
      </c>
      <c r="AK34" s="11">
        <v>75.605016981418757</v>
      </c>
      <c r="AL34" s="11">
        <v>74.812765420289082</v>
      </c>
      <c r="AM34" s="11">
        <v>76.797055421010157</v>
      </c>
      <c r="AN34" s="11">
        <v>78.941047928761492</v>
      </c>
      <c r="AO34" s="11">
        <v>84.228988892921421</v>
      </c>
      <c r="AP34" s="11">
        <v>80.311531382112591</v>
      </c>
      <c r="AQ34" s="11">
        <v>75.506836075513675</v>
      </c>
      <c r="AR34" s="11">
        <v>80.53856084987126</v>
      </c>
      <c r="AS34" s="11">
        <v>84.553190364701308</v>
      </c>
      <c r="AT34" s="11">
        <v>85.681749744194164</v>
      </c>
      <c r="AU34" s="11">
        <v>85.109694888167212</v>
      </c>
      <c r="AV34" s="11">
        <v>85.109512627673752</v>
      </c>
      <c r="AW34" s="11">
        <v>86.089016714355139</v>
      </c>
      <c r="AX34" s="11">
        <v>83.375195016020257</v>
      </c>
      <c r="AY34" s="11">
        <v>81.634037066307243</v>
      </c>
      <c r="AZ34" s="12">
        <f t="shared" si="6"/>
        <v>-2.0883404822962692E-2</v>
      </c>
      <c r="BA34" s="12">
        <f t="shared" si="7"/>
        <v>-3.4524460706957916E-2</v>
      </c>
      <c r="BB34" s="12">
        <f t="shared" si="8"/>
        <v>6.2983946699260773E-2</v>
      </c>
      <c r="BC34" s="12">
        <f t="shared" si="9"/>
        <v>0.11445145153542291</v>
      </c>
    </row>
    <row r="35" spans="1:55" s="8" customFormat="1" x14ac:dyDescent="0.25">
      <c r="A35" s="13" t="s">
        <v>84</v>
      </c>
      <c r="B35" s="13" t="s">
        <v>24</v>
      </c>
      <c r="C35" s="14" t="s">
        <v>16</v>
      </c>
      <c r="D35" s="15">
        <v>100</v>
      </c>
      <c r="E35" s="15">
        <v>89.949748743718601</v>
      </c>
      <c r="F35" s="15">
        <v>89.949748743718601</v>
      </c>
      <c r="G35" s="15">
        <v>70.854271356783912</v>
      </c>
      <c r="H35" s="15">
        <v>86.262448225630123</v>
      </c>
      <c r="I35" s="15">
        <v>103.75284251129425</v>
      </c>
      <c r="J35" s="15">
        <v>101.12083102000646</v>
      </c>
      <c r="K35" s="15">
        <v>103.26118480112014</v>
      </c>
      <c r="L35" s="15">
        <v>101.20123391304875</v>
      </c>
      <c r="M35" s="15">
        <v>104.79906931863685</v>
      </c>
      <c r="N35" s="15">
        <v>109.25642013016055</v>
      </c>
      <c r="O35" s="15">
        <v>109.02825778134864</v>
      </c>
      <c r="P35" s="15">
        <v>102.49300707847789</v>
      </c>
      <c r="Q35" s="15">
        <v>96.478001637369516</v>
      </c>
      <c r="R35" s="15">
        <v>104.6435087935549</v>
      </c>
      <c r="S35" s="15">
        <v>106.79779205215334</v>
      </c>
      <c r="T35" s="15">
        <v>103.26537423098073</v>
      </c>
      <c r="U35" s="15">
        <v>100.28666378314834</v>
      </c>
      <c r="V35" s="15">
        <v>94.002750208804258</v>
      </c>
      <c r="W35" s="15">
        <v>98.539993367181964</v>
      </c>
      <c r="X35" s="15">
        <v>98.911669973512943</v>
      </c>
      <c r="Y35" s="15">
        <v>96.667388038906594</v>
      </c>
      <c r="Z35" s="15">
        <v>101.51924081423654</v>
      </c>
      <c r="AA35" s="15">
        <v>96.635558746111499</v>
      </c>
      <c r="AB35" s="15">
        <v>97.595819053766988</v>
      </c>
      <c r="AC35" s="15">
        <v>89.251801215833837</v>
      </c>
      <c r="AD35" s="15">
        <v>93.210008737828304</v>
      </c>
      <c r="AE35" s="15">
        <v>89.276084322599999</v>
      </c>
      <c r="AF35" s="15">
        <v>91.627217602970049</v>
      </c>
      <c r="AG35" s="15">
        <v>89.899761765631311</v>
      </c>
      <c r="AH35" s="15">
        <v>93.064933658486879</v>
      </c>
      <c r="AI35" s="15">
        <v>89.363518213923086</v>
      </c>
      <c r="AJ35" s="15">
        <v>81.390381451674671</v>
      </c>
      <c r="AK35" s="15">
        <v>85.071831783749246</v>
      </c>
      <c r="AL35" s="15">
        <v>79.573702096316879</v>
      </c>
      <c r="AM35" s="15">
        <v>81.858196758075437</v>
      </c>
      <c r="AN35" s="15">
        <v>80.522177703827609</v>
      </c>
      <c r="AO35" s="15">
        <v>75.169134863599936</v>
      </c>
      <c r="AP35" s="15">
        <v>86.145957426999175</v>
      </c>
      <c r="AQ35" s="15">
        <v>80.683367434124108</v>
      </c>
      <c r="AR35" s="15">
        <v>83.864988979817895</v>
      </c>
      <c r="AS35" s="15">
        <v>109.05406820369079</v>
      </c>
      <c r="AT35" s="15">
        <v>112.06146622307966</v>
      </c>
      <c r="AU35" s="15">
        <v>111.18204747630496</v>
      </c>
      <c r="AV35" s="15">
        <v>113.58188802263585</v>
      </c>
      <c r="AW35" s="15">
        <v>111.46341792795351</v>
      </c>
      <c r="AX35" s="15">
        <v>121.34921350994783</v>
      </c>
      <c r="AY35" s="15">
        <v>121.79620002657457</v>
      </c>
      <c r="AZ35" s="16">
        <f t="shared" si="6"/>
        <v>3.6834727123311595E-3</v>
      </c>
      <c r="BA35" s="16">
        <f t="shared" si="7"/>
        <v>0.11684233364943397</v>
      </c>
      <c r="BB35" s="16">
        <f t="shared" si="8"/>
        <v>0.48789253673071142</v>
      </c>
      <c r="BC35" s="16">
        <f t="shared" si="9"/>
        <v>0.52499142698005197</v>
      </c>
    </row>
    <row r="36" spans="1:55" s="8" customFormat="1" x14ac:dyDescent="0.25">
      <c r="A36" s="9" t="s">
        <v>84</v>
      </c>
      <c r="B36" s="9" t="s">
        <v>25</v>
      </c>
      <c r="C36" s="10" t="s">
        <v>15</v>
      </c>
      <c r="D36" s="11">
        <v>100</v>
      </c>
      <c r="E36" s="11">
        <v>105.20833333333333</v>
      </c>
      <c r="F36" s="11">
        <v>96.875</v>
      </c>
      <c r="G36" s="11">
        <v>55.000000000000007</v>
      </c>
      <c r="H36" s="11">
        <v>73.127925117004679</v>
      </c>
      <c r="I36" s="11">
        <v>85.870581593316913</v>
      </c>
      <c r="J36" s="11">
        <v>86.279293412749055</v>
      </c>
      <c r="K36" s="11">
        <v>87.159026227067741</v>
      </c>
      <c r="L36" s="11">
        <v>87.02498314796091</v>
      </c>
      <c r="M36" s="11">
        <v>85.578712854977923</v>
      </c>
      <c r="N36" s="11">
        <v>84.11953188234682</v>
      </c>
      <c r="O36" s="11">
        <v>85.38064492595025</v>
      </c>
      <c r="P36" s="11">
        <v>82.59097124431112</v>
      </c>
      <c r="Q36" s="11">
        <v>76.915310290173124</v>
      </c>
      <c r="R36" s="11">
        <v>86.704299283452741</v>
      </c>
      <c r="S36" s="11">
        <v>89.169541273299444</v>
      </c>
      <c r="T36" s="11">
        <v>86.1956332384879</v>
      </c>
      <c r="U36" s="11">
        <v>84.172100935639349</v>
      </c>
      <c r="V36" s="11">
        <v>79.916384115855408</v>
      </c>
      <c r="W36" s="11">
        <v>84.95939156170418</v>
      </c>
      <c r="X36" s="11">
        <v>83.963661192494598</v>
      </c>
      <c r="Y36" s="11">
        <v>81.086988095836602</v>
      </c>
      <c r="Z36" s="11">
        <v>85.241464854615842</v>
      </c>
      <c r="AA36" s="11">
        <v>86.814589331760743</v>
      </c>
      <c r="AB36" s="11">
        <v>84.819223029558131</v>
      </c>
      <c r="AC36" s="11">
        <v>74.308953558245349</v>
      </c>
      <c r="AD36" s="11">
        <v>76.551141689807039</v>
      </c>
      <c r="AE36" s="11">
        <v>75.685045290805448</v>
      </c>
      <c r="AF36" s="11">
        <v>75.262576729789416</v>
      </c>
      <c r="AG36" s="11">
        <v>80.085116036768767</v>
      </c>
      <c r="AH36" s="11">
        <v>76.340954545707788</v>
      </c>
      <c r="AI36" s="11">
        <v>75.990177058782677</v>
      </c>
      <c r="AJ36" s="11">
        <v>67.977791283648614</v>
      </c>
      <c r="AK36" s="11">
        <v>73.451332712911935</v>
      </c>
      <c r="AL36" s="11">
        <v>75.156875671452298</v>
      </c>
      <c r="AM36" s="11">
        <v>76.352928305739923</v>
      </c>
      <c r="AN36" s="11">
        <v>75.317999338100933</v>
      </c>
      <c r="AO36" s="11">
        <v>78.132451323695733</v>
      </c>
      <c r="AP36" s="11">
        <v>81.751156721863111</v>
      </c>
      <c r="AQ36" s="11">
        <v>81.286344194540561</v>
      </c>
      <c r="AR36" s="11">
        <v>86.703211502973147</v>
      </c>
      <c r="AS36" s="11">
        <v>91.025132186150387</v>
      </c>
      <c r="AT36" s="11">
        <v>92.240074712330255</v>
      </c>
      <c r="AU36" s="11">
        <v>91.624233149605232</v>
      </c>
      <c r="AV36" s="11">
        <v>91.624154757337422</v>
      </c>
      <c r="AW36" s="11">
        <v>92.67863423034477</v>
      </c>
      <c r="AX36" s="11">
        <v>89.757085139118885</v>
      </c>
      <c r="AY36" s="11">
        <v>87.882651594429547</v>
      </c>
      <c r="AZ36" s="12">
        <f t="shared" si="6"/>
        <v>-2.0883404822962581E-2</v>
      </c>
      <c r="BA36" s="12">
        <f t="shared" si="7"/>
        <v>-3.4523219206035627E-2</v>
      </c>
      <c r="BB36" s="12">
        <f t="shared" si="8"/>
        <v>0.15100564633907898</v>
      </c>
      <c r="BC36" s="12">
        <f t="shared" si="9"/>
        <v>0.19426312412840696</v>
      </c>
    </row>
    <row r="37" spans="1:55" s="8" customFormat="1" x14ac:dyDescent="0.25">
      <c r="A37" s="13" t="s">
        <v>84</v>
      </c>
      <c r="B37" s="13" t="s">
        <v>26</v>
      </c>
      <c r="C37" s="14" t="s">
        <v>16</v>
      </c>
      <c r="D37" s="15">
        <v>100</v>
      </c>
      <c r="E37" s="15">
        <v>88.888888888888886</v>
      </c>
      <c r="F37" s="15">
        <v>90.598290598290603</v>
      </c>
      <c r="G37" s="15">
        <v>76.923076923076934</v>
      </c>
      <c r="H37" s="15">
        <v>87.158054117102708</v>
      </c>
      <c r="I37" s="15">
        <v>99.570561802805329</v>
      </c>
      <c r="J37" s="15">
        <v>96.950814715490438</v>
      </c>
      <c r="K37" s="15">
        <v>98.839081707770305</v>
      </c>
      <c r="L37" s="15">
        <v>96.581319279787309</v>
      </c>
      <c r="M37" s="15">
        <v>99.588651777203964</v>
      </c>
      <c r="N37" s="15">
        <v>102.67800843717075</v>
      </c>
      <c r="O37" s="15">
        <v>102.36227052050171</v>
      </c>
      <c r="P37" s="15">
        <v>96.072177378640205</v>
      </c>
      <c r="Q37" s="15">
        <v>88.745288964707498</v>
      </c>
      <c r="R37" s="15">
        <v>96.356532426673596</v>
      </c>
      <c r="S37" s="15">
        <v>99.030729892042828</v>
      </c>
      <c r="T37" s="15">
        <v>96.543509717162408</v>
      </c>
      <c r="U37" s="15">
        <v>93.758692800490252</v>
      </c>
      <c r="V37" s="15">
        <v>88.492510840332585</v>
      </c>
      <c r="W37" s="15">
        <v>92.251637114453303</v>
      </c>
      <c r="X37" s="15">
        <v>92.218363363034939</v>
      </c>
      <c r="Y37" s="15">
        <v>89.87968779146172</v>
      </c>
      <c r="Z37" s="15">
        <v>95.346988589447093</v>
      </c>
      <c r="AA37" s="15">
        <v>89.995929995929998</v>
      </c>
      <c r="AB37" s="15">
        <v>91.311825310917456</v>
      </c>
      <c r="AC37" s="15">
        <v>83.850044329253294</v>
      </c>
      <c r="AD37" s="15">
        <v>87.568690582464598</v>
      </c>
      <c r="AE37" s="15">
        <v>83.956985100647955</v>
      </c>
      <c r="AF37" s="15">
        <v>86.025129871611881</v>
      </c>
      <c r="AG37" s="15">
        <v>84.136956524244695</v>
      </c>
      <c r="AH37" s="15">
        <v>86.916974600165716</v>
      </c>
      <c r="AI37" s="15">
        <v>83.460078221123695</v>
      </c>
      <c r="AJ37" s="15">
        <v>78.445487307981594</v>
      </c>
      <c r="AK37" s="15">
        <v>80.22349162114574</v>
      </c>
      <c r="AL37" s="15">
        <v>75.553542295739987</v>
      </c>
      <c r="AM37" s="15">
        <v>77.398812728901973</v>
      </c>
      <c r="AN37" s="15">
        <v>75.807739844589932</v>
      </c>
      <c r="AO37" s="15">
        <v>70.76810864507712</v>
      </c>
      <c r="AP37" s="15">
        <v>79.835572533294481</v>
      </c>
      <c r="AQ37" s="15">
        <v>74.77312952817276</v>
      </c>
      <c r="AR37" s="15">
        <v>77.721690148675194</v>
      </c>
      <c r="AS37" s="15">
        <v>79.547101851079788</v>
      </c>
      <c r="AT37" s="15">
        <v>81.740782476622613</v>
      </c>
      <c r="AU37" s="15">
        <v>81.099309730381037</v>
      </c>
      <c r="AV37" s="15">
        <v>81.099813381346934</v>
      </c>
      <c r="AW37" s="15">
        <v>79.587181989813246</v>
      </c>
      <c r="AX37" s="15">
        <v>76.450182406875015</v>
      </c>
      <c r="AY37" s="15">
        <v>76.731784567623492</v>
      </c>
      <c r="AZ37" s="16">
        <f t="shared" si="6"/>
        <v>3.6834727123313815E-3</v>
      </c>
      <c r="BA37" s="16">
        <f t="shared" si="7"/>
        <v>-3.5391827206060267E-2</v>
      </c>
      <c r="BB37" s="16">
        <f t="shared" si="8"/>
        <v>-8.6180670963884598E-3</v>
      </c>
      <c r="BC37" s="16">
        <f t="shared" si="9"/>
        <v>1.186761181395446E-2</v>
      </c>
    </row>
    <row r="38" spans="1:55" s="8" customFormat="1" x14ac:dyDescent="0.25">
      <c r="A38" s="9" t="s">
        <v>84</v>
      </c>
      <c r="B38" s="9" t="s">
        <v>80</v>
      </c>
      <c r="C38" s="10" t="s">
        <v>15</v>
      </c>
      <c r="D38" s="11" t="s">
        <v>46</v>
      </c>
      <c r="E38" s="11" t="s">
        <v>46</v>
      </c>
      <c r="F38" s="11" t="s">
        <v>46</v>
      </c>
      <c r="G38" s="11" t="s">
        <v>46</v>
      </c>
      <c r="H38" s="11">
        <v>100</v>
      </c>
      <c r="I38" s="11">
        <v>135.86708060973353</v>
      </c>
      <c r="J38" s="11">
        <v>135.04901716390128</v>
      </c>
      <c r="K38" s="11">
        <v>139.79512839879152</v>
      </c>
      <c r="L38" s="11">
        <v>139.52504897623865</v>
      </c>
      <c r="M38" s="11">
        <v>139.64758814736115</v>
      </c>
      <c r="N38" s="11">
        <v>138.4235280358217</v>
      </c>
      <c r="O38" s="11">
        <v>140.57825153206392</v>
      </c>
      <c r="P38" s="11">
        <v>131.30956754219477</v>
      </c>
      <c r="Q38" s="11">
        <v>122.56990482504268</v>
      </c>
      <c r="R38" s="11">
        <v>125.94218671888019</v>
      </c>
      <c r="S38" s="11">
        <v>123.41330224219318</v>
      </c>
      <c r="T38" s="11">
        <v>119.63382280355384</v>
      </c>
      <c r="U38" s="11">
        <v>116.82529415934223</v>
      </c>
      <c r="V38" s="11">
        <v>110.37658874968872</v>
      </c>
      <c r="W38" s="11">
        <v>118.91357371463968</v>
      </c>
      <c r="X38" s="11">
        <v>116.84244537651189</v>
      </c>
      <c r="Y38" s="11">
        <v>113.36416559132576</v>
      </c>
      <c r="Z38" s="11">
        <v>121.95871581116523</v>
      </c>
      <c r="AA38" s="11">
        <v>115.22815524508276</v>
      </c>
      <c r="AB38" s="11">
        <v>116.49233068539206</v>
      </c>
      <c r="AC38" s="11">
        <v>103.46641879131258</v>
      </c>
      <c r="AD38" s="11">
        <v>103.66550080475425</v>
      </c>
      <c r="AE38" s="11">
        <v>103.45591031895918</v>
      </c>
      <c r="AF38" s="11">
        <v>104.6026461995931</v>
      </c>
      <c r="AG38" s="11">
        <v>109.23320995849228</v>
      </c>
      <c r="AH38" s="11">
        <v>104.40301025353902</v>
      </c>
      <c r="AI38" s="11">
        <v>107.04358796556095</v>
      </c>
      <c r="AJ38" s="11">
        <v>94.662607783180135</v>
      </c>
      <c r="AK38" s="11">
        <v>98.664912037368467</v>
      </c>
      <c r="AL38" s="11">
        <v>97.808608628772348</v>
      </c>
      <c r="AM38" s="11">
        <v>103.65525399314419</v>
      </c>
      <c r="AN38" s="11">
        <v>104.70743116609351</v>
      </c>
      <c r="AO38" s="11">
        <v>113.86013269317239</v>
      </c>
      <c r="AP38" s="11">
        <v>114.48160377662178</v>
      </c>
      <c r="AQ38" s="11">
        <v>120.75198597744858</v>
      </c>
      <c r="AR38" s="11">
        <v>128.79881711188997</v>
      </c>
      <c r="AS38" s="11">
        <v>167.86584745449164</v>
      </c>
      <c r="AT38" s="11">
        <v>158.54067467756451</v>
      </c>
      <c r="AU38" s="11">
        <v>138.30978470632846</v>
      </c>
      <c r="AV38" s="11">
        <v>136.31471201803186</v>
      </c>
      <c r="AW38" s="11">
        <v>152.78082327277798</v>
      </c>
      <c r="AX38" s="11">
        <v>161.90709581967982</v>
      </c>
      <c r="AY38" s="11">
        <v>172.71565748657414</v>
      </c>
      <c r="AZ38" s="12">
        <f t="shared" si="6"/>
        <v>6.6757800899178044E-2</v>
      </c>
      <c r="BA38" s="12">
        <f t="shared" si="7"/>
        <v>2.8890987092519138E-2</v>
      </c>
      <c r="BB38" s="12">
        <f t="shared" si="8"/>
        <v>0.66625087328422006</v>
      </c>
      <c r="BC38" s="12">
        <f t="shared" si="9"/>
        <v>0.65534606911943771</v>
      </c>
    </row>
    <row r="39" spans="1:55" s="8" customFormat="1" x14ac:dyDescent="0.25">
      <c r="A39" s="13" t="s">
        <v>84</v>
      </c>
      <c r="B39" s="13" t="s">
        <v>27</v>
      </c>
      <c r="C39" s="14" t="s">
        <v>40</v>
      </c>
      <c r="D39" s="15">
        <v>100</v>
      </c>
      <c r="E39" s="15">
        <v>131.23076923076928</v>
      </c>
      <c r="F39" s="15">
        <v>103.84615384615388</v>
      </c>
      <c r="G39" s="15">
        <v>67.846153846153868</v>
      </c>
      <c r="H39" s="15">
        <v>119.23076923076927</v>
      </c>
      <c r="I39" s="15">
        <v>172.70291777188331</v>
      </c>
      <c r="J39" s="15">
        <v>183.35543766578252</v>
      </c>
      <c r="K39" s="15">
        <v>184.46419098143241</v>
      </c>
      <c r="L39" s="15">
        <v>209.40318302387277</v>
      </c>
      <c r="M39" s="15">
        <v>206.57029177718843</v>
      </c>
      <c r="N39" s="15">
        <v>215.31299734748021</v>
      </c>
      <c r="O39" s="15">
        <v>222.5490716180372</v>
      </c>
      <c r="P39" s="15">
        <v>228.70822281167116</v>
      </c>
      <c r="Q39" s="15">
        <v>234.24668435013268</v>
      </c>
      <c r="R39" s="15">
        <v>286.92838196286488</v>
      </c>
      <c r="S39" s="15">
        <v>271.28912466843514</v>
      </c>
      <c r="T39" s="15">
        <v>253.49602122015921</v>
      </c>
      <c r="U39" s="15">
        <v>212.18037135278519</v>
      </c>
      <c r="V39" s="15">
        <v>240.5676392572945</v>
      </c>
      <c r="W39" s="15">
        <v>276.47214854111411</v>
      </c>
      <c r="X39" s="15">
        <v>285.95490716180376</v>
      </c>
      <c r="Y39" s="15">
        <v>285.95490716180376</v>
      </c>
      <c r="Z39" s="15">
        <v>287.49336870026536</v>
      </c>
      <c r="AA39" s="15">
        <v>265.23342175066324</v>
      </c>
      <c r="AB39" s="15">
        <v>265.23342175066324</v>
      </c>
      <c r="AC39" s="15">
        <v>263.38726790450932</v>
      </c>
      <c r="AD39" s="15">
        <v>209.60212201591517</v>
      </c>
      <c r="AE39" s="15">
        <v>233.27851458885954</v>
      </c>
      <c r="AF39" s="15">
        <v>258.98673740053056</v>
      </c>
      <c r="AG39" s="15">
        <v>288.35809018567647</v>
      </c>
      <c r="AH39" s="15">
        <v>274.56498673740055</v>
      </c>
      <c r="AI39" s="15">
        <v>282.5384615384616</v>
      </c>
      <c r="AJ39" s="15">
        <v>223.36339522546425</v>
      </c>
      <c r="AK39" s="15">
        <v>284.44827586206907</v>
      </c>
      <c r="AL39" s="15">
        <v>284.44827586206907</v>
      </c>
      <c r="AM39" s="15">
        <v>288.51193633952266</v>
      </c>
      <c r="AN39" s="15">
        <v>315.85145888594172</v>
      </c>
      <c r="AO39" s="15">
        <v>334.81697612732097</v>
      </c>
      <c r="AP39" s="15">
        <v>352.92042440318312</v>
      </c>
      <c r="AQ39" s="15">
        <v>369.36074270557037</v>
      </c>
      <c r="AR39" s="15">
        <v>440.91246684350142</v>
      </c>
      <c r="AS39" s="15">
        <v>596.45623342175088</v>
      </c>
      <c r="AT39" s="15">
        <v>467.82493368700278</v>
      </c>
      <c r="AU39" s="15">
        <v>544.79575596816994</v>
      </c>
      <c r="AV39" s="15">
        <v>553.72413793103476</v>
      </c>
      <c r="AW39" s="15">
        <v>553.41644562334227</v>
      </c>
      <c r="AX39" s="15">
        <v>641.34482758620709</v>
      </c>
      <c r="AY39" s="15">
        <v>659.75862068965534</v>
      </c>
      <c r="AZ39" s="16">
        <f t="shared" si="6"/>
        <v>2.8711221033388856E-2</v>
      </c>
      <c r="BA39" s="16">
        <f t="shared" si="7"/>
        <v>0.10613081684929537</v>
      </c>
      <c r="BB39" s="16">
        <f t="shared" si="8"/>
        <v>1.2867636918607319</v>
      </c>
      <c r="BC39" s="16">
        <f t="shared" si="9"/>
        <v>1.2546975390956479</v>
      </c>
    </row>
    <row r="40" spans="1:55" s="8" customFormat="1" x14ac:dyDescent="0.25">
      <c r="A40" s="9" t="s">
        <v>84</v>
      </c>
      <c r="B40" s="9" t="s">
        <v>28</v>
      </c>
      <c r="C40" s="10" t="s">
        <v>15</v>
      </c>
      <c r="D40" s="11">
        <v>100</v>
      </c>
      <c r="E40" s="11">
        <v>96.792285742398903</v>
      </c>
      <c r="F40" s="11">
        <v>91.193545213027662</v>
      </c>
      <c r="G40" s="11">
        <v>56.400669093771526</v>
      </c>
      <c r="H40" s="11">
        <v>85.722719669388965</v>
      </c>
      <c r="I40" s="11">
        <v>95.336022827905154</v>
      </c>
      <c r="J40" s="11">
        <v>100.26566958575225</v>
      </c>
      <c r="K40" s="11">
        <v>101.52514021450361</v>
      </c>
      <c r="L40" s="11">
        <v>106.43895700088557</v>
      </c>
      <c r="M40" s="11">
        <v>101.77693068424678</v>
      </c>
      <c r="N40" s="11">
        <v>94.062239338380877</v>
      </c>
      <c r="O40" s="11">
        <v>98.652476618093871</v>
      </c>
      <c r="P40" s="11">
        <v>97.348281011955009</v>
      </c>
      <c r="Q40" s="11">
        <v>96.579229591960569</v>
      </c>
      <c r="R40" s="11">
        <v>94.705592537876527</v>
      </c>
      <c r="S40" s="11">
        <v>88.890669156050905</v>
      </c>
      <c r="T40" s="11">
        <v>86.472842955006314</v>
      </c>
      <c r="U40" s="11">
        <v>81.690894739594469</v>
      </c>
      <c r="V40" s="11">
        <v>81.061874850099585</v>
      </c>
      <c r="W40" s="11">
        <v>86.395746215236144</v>
      </c>
      <c r="X40" s="11">
        <v>82.931276792005164</v>
      </c>
      <c r="Y40" s="11">
        <v>81.786825172275499</v>
      </c>
      <c r="Z40" s="11">
        <v>81.786825172275499</v>
      </c>
      <c r="AA40" s="11">
        <v>80.363734414277914</v>
      </c>
      <c r="AB40" s="11">
        <v>78.828787086965207</v>
      </c>
      <c r="AC40" s="11">
        <v>73.901987894029872</v>
      </c>
      <c r="AD40" s="11">
        <v>71.862293028154653</v>
      </c>
      <c r="AE40" s="11">
        <v>69.498023587528351</v>
      </c>
      <c r="AF40" s="11">
        <v>74.752074170745502</v>
      </c>
      <c r="AG40" s="11">
        <v>85.194938932398642</v>
      </c>
      <c r="AH40" s="11">
        <v>85.194938932398642</v>
      </c>
      <c r="AI40" s="11">
        <v>84.147041183530135</v>
      </c>
      <c r="AJ40" s="11">
        <v>76.119413454621352</v>
      </c>
      <c r="AK40" s="11">
        <v>70.220158911888191</v>
      </c>
      <c r="AL40" s="11">
        <v>71.470077740519812</v>
      </c>
      <c r="AM40" s="11">
        <v>77.880943713844431</v>
      </c>
      <c r="AN40" s="11">
        <v>80.637929121314528</v>
      </c>
      <c r="AO40" s="11">
        <v>92.911021933578581</v>
      </c>
      <c r="AP40" s="11">
        <v>95.196633073144625</v>
      </c>
      <c r="AQ40" s="11">
        <v>93.968596506501058</v>
      </c>
      <c r="AR40" s="11">
        <v>116.95331521199121</v>
      </c>
      <c r="AS40" s="11">
        <v>129.99360985812822</v>
      </c>
      <c r="AT40" s="11">
        <v>133.00946160683682</v>
      </c>
      <c r="AU40" s="11">
        <v>135.92236881602653</v>
      </c>
      <c r="AV40" s="11">
        <v>153.07577176060911</v>
      </c>
      <c r="AW40" s="11">
        <v>176.41982695410201</v>
      </c>
      <c r="AX40" s="11">
        <v>200.69519514298642</v>
      </c>
      <c r="AY40" s="11">
        <v>191.8846760762093</v>
      </c>
      <c r="AZ40" s="12">
        <f t="shared" si="6"/>
        <v>-4.390000000000005E-2</v>
      </c>
      <c r="BA40" s="12">
        <f t="shared" si="7"/>
        <v>0.47610852783938729</v>
      </c>
      <c r="BB40" s="12">
        <f t="shared" si="8"/>
        <v>1.4638206334690205</v>
      </c>
      <c r="BC40" s="12">
        <f t="shared" si="9"/>
        <v>1.8081009771898247</v>
      </c>
    </row>
    <row r="41" spans="1:55" s="8" customFormat="1" x14ac:dyDescent="0.25">
      <c r="A41" s="13" t="s">
        <v>84</v>
      </c>
      <c r="B41" s="13" t="s">
        <v>29</v>
      </c>
      <c r="C41" s="14" t="s">
        <v>15</v>
      </c>
      <c r="D41" s="15">
        <v>100</v>
      </c>
      <c r="E41" s="15">
        <v>101.02698348771648</v>
      </c>
      <c r="F41" s="15">
        <v>88.270237615787366</v>
      </c>
      <c r="G41" s="15">
        <v>60.682641965364482</v>
      </c>
      <c r="H41" s="15">
        <v>87.585581957309714</v>
      </c>
      <c r="I41" s="15">
        <v>97.925896093435369</v>
      </c>
      <c r="J41" s="15">
        <v>101.3693113169553</v>
      </c>
      <c r="K41" s="15">
        <v>101.3693113169553</v>
      </c>
      <c r="L41" s="15">
        <v>109.65118405155056</v>
      </c>
      <c r="M41" s="15">
        <v>106.82218350302055</v>
      </c>
      <c r="N41" s="15">
        <v>101.16060777736047</v>
      </c>
      <c r="O41" s="15">
        <v>102.57685628624351</v>
      </c>
      <c r="P41" s="15">
        <v>101.16129566949334</v>
      </c>
      <c r="Q41" s="15">
        <v>101.16129566949334</v>
      </c>
      <c r="R41" s="15">
        <v>96.710198660035644</v>
      </c>
      <c r="S41" s="15">
        <v>91.06232305828955</v>
      </c>
      <c r="T41" s="15">
        <v>88.257603508094221</v>
      </c>
      <c r="U41" s="15">
        <v>84.091844622512184</v>
      </c>
      <c r="V41" s="15">
        <v>84.091844622512184</v>
      </c>
      <c r="W41" s="15">
        <v>92.391709686754126</v>
      </c>
      <c r="X41" s="15">
        <v>86.922120473298264</v>
      </c>
      <c r="Y41" s="15">
        <v>86.922120473298264</v>
      </c>
      <c r="Z41" s="15">
        <v>86.922120473298264</v>
      </c>
      <c r="AA41" s="15">
        <v>86.235435721559213</v>
      </c>
      <c r="AB41" s="15">
        <v>86.235435721559213</v>
      </c>
      <c r="AC41" s="15">
        <v>86.235435721559213</v>
      </c>
      <c r="AD41" s="15">
        <v>82.673912226258821</v>
      </c>
      <c r="AE41" s="15">
        <v>80.49132094348559</v>
      </c>
      <c r="AF41" s="15">
        <v>81.111104114750432</v>
      </c>
      <c r="AG41" s="15">
        <v>86.756436961137069</v>
      </c>
      <c r="AH41" s="15">
        <v>85.342307038670526</v>
      </c>
      <c r="AI41" s="15">
        <v>82.517476675690531</v>
      </c>
      <c r="AJ41" s="15">
        <v>82.517476675690531</v>
      </c>
      <c r="AK41" s="15">
        <v>76.171882719329915</v>
      </c>
      <c r="AL41" s="15">
        <v>74.762702889022307</v>
      </c>
      <c r="AM41" s="15">
        <v>78.994271872540978</v>
      </c>
      <c r="AN41" s="15">
        <v>80.431967620621222</v>
      </c>
      <c r="AO41" s="15">
        <v>87.743233477335707</v>
      </c>
      <c r="AP41" s="15">
        <v>91.402126313340617</v>
      </c>
      <c r="AQ41" s="15">
        <v>92.032800984902664</v>
      </c>
      <c r="AR41" s="15">
        <v>118.93398871278971</v>
      </c>
      <c r="AS41" s="15">
        <v>125.57050528296338</v>
      </c>
      <c r="AT41" s="15">
        <v>128.09447243915096</v>
      </c>
      <c r="AU41" s="15">
        <v>133.16701354774131</v>
      </c>
      <c r="AV41" s="15">
        <v>157.25692629852773</v>
      </c>
      <c r="AW41" s="15">
        <v>178.83257658668578</v>
      </c>
      <c r="AX41" s="15">
        <v>191.51180626668179</v>
      </c>
      <c r="AY41" s="15">
        <v>177.56974677046736</v>
      </c>
      <c r="AZ41" s="16">
        <f t="shared" si="6"/>
        <v>-7.2799999999999976E-2</v>
      </c>
      <c r="BA41" s="16">
        <f t="shared" si="7"/>
        <v>0.41410394399805694</v>
      </c>
      <c r="BB41" s="16">
        <f t="shared" si="8"/>
        <v>1.2478813027985134</v>
      </c>
      <c r="BC41" s="16">
        <f t="shared" si="9"/>
        <v>1.5615955398370462</v>
      </c>
    </row>
    <row r="42" spans="1:55" s="8" customFormat="1" x14ac:dyDescent="0.25">
      <c r="A42" s="9" t="s">
        <v>84</v>
      </c>
      <c r="B42" s="9" t="s">
        <v>30</v>
      </c>
      <c r="C42" s="10" t="s">
        <v>15</v>
      </c>
      <c r="D42" s="11">
        <v>100</v>
      </c>
      <c r="E42" s="11">
        <v>103.2314142550363</v>
      </c>
      <c r="F42" s="11">
        <v>95.49033643521831</v>
      </c>
      <c r="G42" s="11">
        <v>77.421004192657733</v>
      </c>
      <c r="H42" s="11">
        <v>95.49914715206053</v>
      </c>
      <c r="I42" s="11">
        <v>100.64423765211166</v>
      </c>
      <c r="J42" s="11">
        <v>101.93271295633501</v>
      </c>
      <c r="K42" s="11">
        <v>101.28847530422334</v>
      </c>
      <c r="L42" s="11">
        <v>109.68528990694344</v>
      </c>
      <c r="M42" s="11">
        <v>106.33988856478167</v>
      </c>
      <c r="N42" s="11">
        <v>100.99099216997314</v>
      </c>
      <c r="O42" s="11">
        <v>105.00033455912107</v>
      </c>
      <c r="P42" s="11">
        <v>100.9830007588222</v>
      </c>
      <c r="Q42" s="11">
        <v>100.9830007588222</v>
      </c>
      <c r="R42" s="11">
        <v>100.28621805358632</v>
      </c>
      <c r="S42" s="11">
        <v>98.200264718071736</v>
      </c>
      <c r="T42" s="11">
        <v>96.805820959075135</v>
      </c>
      <c r="U42" s="11">
        <v>92.904546374424385</v>
      </c>
      <c r="V42" s="11">
        <v>89.457787703933235</v>
      </c>
      <c r="W42" s="11">
        <v>98.788234961453483</v>
      </c>
      <c r="X42" s="11">
        <v>91.547057338778941</v>
      </c>
      <c r="Y42" s="11">
        <v>91.547057338778941</v>
      </c>
      <c r="Z42" s="11">
        <v>89.533022077325811</v>
      </c>
      <c r="AA42" s="11">
        <v>90.294052764983064</v>
      </c>
      <c r="AB42" s="11">
        <v>88.641671599383869</v>
      </c>
      <c r="AC42" s="11">
        <v>85.681039767964464</v>
      </c>
      <c r="AD42" s="11">
        <v>79.589117840462194</v>
      </c>
      <c r="AE42" s="11">
        <v>79.246884633748209</v>
      </c>
      <c r="AF42" s="11">
        <v>88.368201055092626</v>
      </c>
      <c r="AG42" s="11">
        <v>95.366962578655944</v>
      </c>
      <c r="AH42" s="11">
        <v>96.072678101738006</v>
      </c>
      <c r="AI42" s="11">
        <v>93.680468417004732</v>
      </c>
      <c r="AJ42" s="11">
        <v>90.111242570316847</v>
      </c>
      <c r="AK42" s="11">
        <v>84.389178667101731</v>
      </c>
      <c r="AL42" s="11">
        <v>87.351238838316988</v>
      </c>
      <c r="AM42" s="11">
        <v>92.531167301429178</v>
      </c>
      <c r="AN42" s="11">
        <v>95.46440530488448</v>
      </c>
      <c r="AO42" s="11">
        <v>100.00851099739698</v>
      </c>
      <c r="AP42" s="11">
        <v>107.2091237892096</v>
      </c>
      <c r="AQ42" s="11">
        <v>110.27530472958098</v>
      </c>
      <c r="AR42" s="11">
        <v>135.53937704312798</v>
      </c>
      <c r="AS42" s="11">
        <v>152.60378461285779</v>
      </c>
      <c r="AT42" s="11">
        <v>143.32547450839604</v>
      </c>
      <c r="AU42" s="11">
        <v>149.74645576637215</v>
      </c>
      <c r="AV42" s="11">
        <v>177.53939795661086</v>
      </c>
      <c r="AW42" s="11">
        <v>191.06790008090462</v>
      </c>
      <c r="AX42" s="11">
        <v>211.91340797973132</v>
      </c>
      <c r="AY42" s="11">
        <v>205.42885769555156</v>
      </c>
      <c r="AZ42" s="12">
        <f t="shared" si="6"/>
        <v>-3.0599999999999961E-2</v>
      </c>
      <c r="BA42" s="12">
        <f t="shared" si="7"/>
        <v>0.34615834211914387</v>
      </c>
      <c r="BB42" s="12">
        <f t="shared" si="8"/>
        <v>1.2201044651943844</v>
      </c>
      <c r="BC42" s="12">
        <f t="shared" si="9"/>
        <v>1.4259920156595949</v>
      </c>
    </row>
    <row r="43" spans="1:55" s="8" customFormat="1" x14ac:dyDescent="0.25">
      <c r="A43" s="13" t="s">
        <v>84</v>
      </c>
      <c r="B43" s="13" t="s">
        <v>49</v>
      </c>
      <c r="C43" s="14" t="s">
        <v>15</v>
      </c>
      <c r="D43" s="15">
        <v>100</v>
      </c>
      <c r="E43" s="15">
        <v>105.68093385214009</v>
      </c>
      <c r="F43" s="15">
        <v>53.540856031128406</v>
      </c>
      <c r="G43" s="15">
        <v>31.815259685332432</v>
      </c>
      <c r="H43" s="15">
        <v>61.814644499469409</v>
      </c>
      <c r="I43" s="15">
        <v>56.225680933852139</v>
      </c>
      <c r="J43" s="15">
        <v>59.408560311284056</v>
      </c>
      <c r="K43" s="15">
        <v>60.280155642023338</v>
      </c>
      <c r="L43" s="15">
        <v>54.747081712062254</v>
      </c>
      <c r="M43" s="15">
        <v>51.167315175097272</v>
      </c>
      <c r="N43" s="15">
        <v>51.439688715953302</v>
      </c>
      <c r="O43" s="15">
        <v>50.614785992217904</v>
      </c>
      <c r="P43" s="15">
        <v>50.241245136186777</v>
      </c>
      <c r="Q43" s="15">
        <v>52.256809338521407</v>
      </c>
      <c r="R43" s="15">
        <v>53.260700389105054</v>
      </c>
      <c r="S43" s="15">
        <v>57.128404669260703</v>
      </c>
      <c r="T43" s="15">
        <v>57.011673151750976</v>
      </c>
      <c r="U43" s="15">
        <v>53.813229571984444</v>
      </c>
      <c r="V43" s="15">
        <v>59.268482490272369</v>
      </c>
      <c r="W43" s="15">
        <v>68.653696498054472</v>
      </c>
      <c r="X43" s="15">
        <v>67.291828793774329</v>
      </c>
      <c r="Y43" s="15">
        <v>72.918287937743202</v>
      </c>
      <c r="Z43" s="15">
        <v>77.937743190661479</v>
      </c>
      <c r="AA43" s="15">
        <v>84.778210116731515</v>
      </c>
      <c r="AB43" s="15">
        <v>93.57198443579766</v>
      </c>
      <c r="AC43" s="15">
        <v>72.428015564202326</v>
      </c>
      <c r="AD43" s="15">
        <v>72.435797665369648</v>
      </c>
      <c r="AE43" s="15">
        <v>72.435797665369648</v>
      </c>
      <c r="AF43" s="15">
        <v>66.132295719844365</v>
      </c>
      <c r="AG43" s="15">
        <v>72.10116731517509</v>
      </c>
      <c r="AH43" s="15">
        <v>74.521400778210122</v>
      </c>
      <c r="AI43" s="15">
        <v>68.233463035019454</v>
      </c>
      <c r="AJ43" s="15">
        <v>69.252918287937732</v>
      </c>
      <c r="AK43" s="15">
        <v>65.937743190661479</v>
      </c>
      <c r="AL43" s="15">
        <v>72.879377431906619</v>
      </c>
      <c r="AM43" s="15">
        <v>80.389105058365757</v>
      </c>
      <c r="AN43" s="15">
        <v>84.451361867704279</v>
      </c>
      <c r="AO43" s="15">
        <v>94.217898832684824</v>
      </c>
      <c r="AP43" s="15">
        <v>96.303501945525298</v>
      </c>
      <c r="AQ43" s="15">
        <v>93.214007782101177</v>
      </c>
      <c r="AR43" s="15">
        <v>96.778210116731529</v>
      </c>
      <c r="AS43" s="15">
        <v>120.95719844357977</v>
      </c>
      <c r="AT43" s="15">
        <v>132.00778210116729</v>
      </c>
      <c r="AU43" s="15">
        <v>128.22568093385215</v>
      </c>
      <c r="AV43" s="15">
        <v>130.87937743190662</v>
      </c>
      <c r="AW43" s="15">
        <v>139.9455252918288</v>
      </c>
      <c r="AX43" s="15">
        <v>161.64980544747081</v>
      </c>
      <c r="AY43" s="15">
        <v>166.8715953307393</v>
      </c>
      <c r="AZ43" s="16">
        <f t="shared" si="6"/>
        <v>3.2303100327363721E-2</v>
      </c>
      <c r="BA43" s="16">
        <f t="shared" si="7"/>
        <v>0.3795920993373223</v>
      </c>
      <c r="BB43" s="16">
        <f t="shared" si="8"/>
        <v>1.0757986447241046</v>
      </c>
      <c r="BC43" s="16">
        <f t="shared" si="9"/>
        <v>1.2180459156433527</v>
      </c>
    </row>
    <row r="44" spans="1:55" s="8" customFormat="1" x14ac:dyDescent="0.25">
      <c r="A44" s="9" t="s">
        <v>84</v>
      </c>
      <c r="B44" s="9" t="s">
        <v>50</v>
      </c>
      <c r="C44" s="10" t="s">
        <v>40</v>
      </c>
      <c r="D44" s="11">
        <v>100</v>
      </c>
      <c r="E44" s="11">
        <v>112.97259798820673</v>
      </c>
      <c r="F44" s="11">
        <v>118.66111689212624</v>
      </c>
      <c r="G44" s="11">
        <v>90.218522372528625</v>
      </c>
      <c r="H44" s="11">
        <v>144.9531737773153</v>
      </c>
      <c r="I44" s="11">
        <v>175.23413111342353</v>
      </c>
      <c r="J44" s="11">
        <v>174.81789802289282</v>
      </c>
      <c r="K44" s="11">
        <v>177.34998265695455</v>
      </c>
      <c r="L44" s="11">
        <v>184.87686437738469</v>
      </c>
      <c r="M44" s="11">
        <v>191.39784946236557</v>
      </c>
      <c r="N44" s="11">
        <v>207.21470690253207</v>
      </c>
      <c r="O44" s="11">
        <v>217.75927852930974</v>
      </c>
      <c r="P44" s="11">
        <v>225.1127297953521</v>
      </c>
      <c r="Q44" s="11">
        <v>271.80020811654526</v>
      </c>
      <c r="R44" s="11">
        <v>297.53728754769338</v>
      </c>
      <c r="S44" s="11">
        <v>279.77800901838361</v>
      </c>
      <c r="T44" s="11">
        <v>257.23204994797084</v>
      </c>
      <c r="U44" s="11">
        <v>253.03503295178632</v>
      </c>
      <c r="V44" s="11">
        <v>254.5612209503989</v>
      </c>
      <c r="W44" s="11">
        <v>259.59070412764481</v>
      </c>
      <c r="X44" s="11">
        <v>272.25112729795353</v>
      </c>
      <c r="Y44" s="11">
        <v>285.39715574054799</v>
      </c>
      <c r="Z44" s="11">
        <v>297.84946236559142</v>
      </c>
      <c r="AA44" s="11">
        <v>286.47242455775233</v>
      </c>
      <c r="AB44" s="11">
        <v>279.7086368366285</v>
      </c>
      <c r="AC44" s="11">
        <v>277.19020298767833</v>
      </c>
      <c r="AD44" s="11">
        <v>264.48144294138046</v>
      </c>
      <c r="AE44" s="11">
        <v>256.57301422129723</v>
      </c>
      <c r="AF44" s="11">
        <v>245.88969823100933</v>
      </c>
      <c r="AG44" s="11">
        <v>250.50294831772462</v>
      </c>
      <c r="AH44" s="11">
        <v>249.04613250086717</v>
      </c>
      <c r="AI44" s="11">
        <v>259.93756503642038</v>
      </c>
      <c r="AJ44" s="11">
        <v>260.52722858133887</v>
      </c>
      <c r="AK44" s="11">
        <v>275.68505029483174</v>
      </c>
      <c r="AL44" s="11">
        <v>280.33298647242458</v>
      </c>
      <c r="AM44" s="11">
        <v>277.00312174817896</v>
      </c>
      <c r="AN44" s="11">
        <v>285.25841137703782</v>
      </c>
      <c r="AO44" s="11">
        <v>309.36524453694068</v>
      </c>
      <c r="AP44" s="11">
        <v>325.87582379465829</v>
      </c>
      <c r="AQ44" s="11">
        <v>355.3936871314603</v>
      </c>
      <c r="AR44" s="11">
        <v>412.76448144294136</v>
      </c>
      <c r="AS44" s="11">
        <v>506.69441553936866</v>
      </c>
      <c r="AT44" s="11">
        <v>474.69284367775606</v>
      </c>
      <c r="AU44" s="11">
        <v>466.21574748525836</v>
      </c>
      <c r="AV44" s="11">
        <v>510.75268817204301</v>
      </c>
      <c r="AW44" s="11">
        <v>554.00624349635791</v>
      </c>
      <c r="AX44" s="11">
        <v>623.82934443288241</v>
      </c>
      <c r="AY44" s="11">
        <v>687.40894901144645</v>
      </c>
      <c r="AZ44" s="12">
        <f t="shared" si="6"/>
        <v>0.10191826522101755</v>
      </c>
      <c r="BA44" s="12">
        <f t="shared" si="7"/>
        <v>0.35665388828039446</v>
      </c>
      <c r="BB44" s="12">
        <f t="shared" si="8"/>
        <v>1.4815927873779118</v>
      </c>
      <c r="BC44" s="12">
        <f t="shared" si="9"/>
        <v>1.2253155159613955</v>
      </c>
    </row>
    <row r="45" spans="1:55" s="8" customFormat="1" x14ac:dyDescent="0.25">
      <c r="A45" s="13" t="s">
        <v>84</v>
      </c>
      <c r="B45" s="13" t="s">
        <v>31</v>
      </c>
      <c r="C45" s="14" t="s">
        <v>16</v>
      </c>
      <c r="D45" s="15" t="s">
        <v>46</v>
      </c>
      <c r="E45" s="15">
        <v>100</v>
      </c>
      <c r="F45" s="15">
        <v>104.47058823529412</v>
      </c>
      <c r="G45" s="15">
        <v>105.64705882352941</v>
      </c>
      <c r="H45" s="15">
        <v>129.88235294117646</v>
      </c>
      <c r="I45" s="15">
        <v>159.29411764705884</v>
      </c>
      <c r="J45" s="15">
        <v>159.05882352941177</v>
      </c>
      <c r="K45" s="15">
        <v>149.17647058823528</v>
      </c>
      <c r="L45" s="15">
        <v>145.88235294117646</v>
      </c>
      <c r="M45" s="15">
        <v>156</v>
      </c>
      <c r="N45" s="15">
        <v>161.41176470588235</v>
      </c>
      <c r="O45" s="15">
        <v>168.70588235294116</v>
      </c>
      <c r="P45" s="15">
        <v>172.94117647058823</v>
      </c>
      <c r="Q45" s="15">
        <v>172.70588235294119</v>
      </c>
      <c r="R45" s="15">
        <v>169.64705882352942</v>
      </c>
      <c r="S45" s="15">
        <v>165.64705882352942</v>
      </c>
      <c r="T45" s="15">
        <v>161.1764705882353</v>
      </c>
      <c r="U45" s="15">
        <v>163.05882352941177</v>
      </c>
      <c r="V45" s="15">
        <v>156.23529411764704</v>
      </c>
      <c r="W45" s="15">
        <v>142.58823529411762</v>
      </c>
      <c r="X45" s="15">
        <v>147.52941176470588</v>
      </c>
      <c r="Y45" s="15">
        <v>150.82352941176472</v>
      </c>
      <c r="Z45" s="15">
        <v>155.76470588235293</v>
      </c>
      <c r="AA45" s="15">
        <v>154.58823529411765</v>
      </c>
      <c r="AB45" s="15">
        <v>154.11764705882354</v>
      </c>
      <c r="AC45" s="15">
        <v>141.64705882352942</v>
      </c>
      <c r="AD45" s="15">
        <v>139.76470588235296</v>
      </c>
      <c r="AE45" s="15">
        <v>135.52941176470588</v>
      </c>
      <c r="AF45" s="15">
        <v>131.05882352941177</v>
      </c>
      <c r="AG45" s="15">
        <v>131.05882352941177</v>
      </c>
      <c r="AH45" s="15">
        <v>133.88235294117646</v>
      </c>
      <c r="AI45" s="15">
        <v>135.52941176470588</v>
      </c>
      <c r="AJ45" s="15">
        <v>132.23529411764704</v>
      </c>
      <c r="AK45" s="15">
        <v>131.05882352941177</v>
      </c>
      <c r="AL45" s="15">
        <v>139.76470588235296</v>
      </c>
      <c r="AM45" s="15">
        <v>143.29411764705881</v>
      </c>
      <c r="AN45" s="15">
        <v>140.70588235294116</v>
      </c>
      <c r="AO45" s="15">
        <v>137.41176470588235</v>
      </c>
      <c r="AP45" s="15">
        <v>131.29411764705884</v>
      </c>
      <c r="AQ45" s="15">
        <v>133.88235294117646</v>
      </c>
      <c r="AR45" s="15">
        <v>135.29411764705884</v>
      </c>
      <c r="AS45" s="15">
        <v>135.76470588235296</v>
      </c>
      <c r="AT45" s="15">
        <v>145.88235294117646</v>
      </c>
      <c r="AU45" s="15">
        <v>164.94117647058823</v>
      </c>
      <c r="AV45" s="15">
        <v>178.35294117647058</v>
      </c>
      <c r="AW45" s="15">
        <v>193.64705882352942</v>
      </c>
      <c r="AX45" s="15">
        <v>193.1764705882353</v>
      </c>
      <c r="AY45" s="15">
        <v>196.47058823529412</v>
      </c>
      <c r="AZ45" s="16">
        <f t="shared" si="6"/>
        <v>1.705237515225333E-2</v>
      </c>
      <c r="BA45" s="16">
        <f t="shared" si="7"/>
        <v>0.44714038128249545</v>
      </c>
      <c r="BB45" s="16">
        <f t="shared" si="8"/>
        <v>0.37110016420361247</v>
      </c>
      <c r="BC45" s="16">
        <f t="shared" si="9"/>
        <v>0.38215488215488214</v>
      </c>
    </row>
    <row r="46" spans="1:55" s="8" customFormat="1" x14ac:dyDescent="0.25">
      <c r="A46" s="9" t="s">
        <v>84</v>
      </c>
      <c r="B46" s="9" t="s">
        <v>32</v>
      </c>
      <c r="C46" s="10" t="s">
        <v>16</v>
      </c>
      <c r="D46" s="11" t="s">
        <v>46</v>
      </c>
      <c r="E46" s="11">
        <v>100</v>
      </c>
      <c r="F46" s="11">
        <v>120.9505334626576</v>
      </c>
      <c r="G46" s="11">
        <v>97.478176527643072</v>
      </c>
      <c r="H46" s="11">
        <v>116.00387972841901</v>
      </c>
      <c r="I46" s="11">
        <v>132.10475266731331</v>
      </c>
      <c r="J46" s="11">
        <v>125.12124151309408</v>
      </c>
      <c r="K46" s="11">
        <v>127.54607177497574</v>
      </c>
      <c r="L46" s="11">
        <v>131.23181377303587</v>
      </c>
      <c r="M46" s="11">
        <v>136.46944713870027</v>
      </c>
      <c r="N46" s="11">
        <v>138.60329776915617</v>
      </c>
      <c r="O46" s="11">
        <v>148.10863239573231</v>
      </c>
      <c r="P46" s="11">
        <v>159.74781765276433</v>
      </c>
      <c r="Q46" s="11">
        <v>153.63724539282251</v>
      </c>
      <c r="R46" s="11">
        <v>147.72065955383121</v>
      </c>
      <c r="S46" s="11">
        <v>139.96120271580989</v>
      </c>
      <c r="T46" s="11">
        <v>136.85741998060135</v>
      </c>
      <c r="U46" s="11">
        <v>132.39573229873909</v>
      </c>
      <c r="V46" s="11">
        <v>123.56935014548982</v>
      </c>
      <c r="W46" s="11">
        <v>119.10766246362753</v>
      </c>
      <c r="X46" s="11">
        <v>131.03782735208534</v>
      </c>
      <c r="Y46" s="11">
        <v>138.70029097963143</v>
      </c>
      <c r="Z46" s="11">
        <v>140.64015518913675</v>
      </c>
      <c r="AA46" s="11">
        <v>133.8506304558681</v>
      </c>
      <c r="AB46" s="11">
        <v>132.10475266731331</v>
      </c>
      <c r="AC46" s="11">
        <v>134.04461687681862</v>
      </c>
      <c r="AD46" s="11">
        <v>151.0184287099903</v>
      </c>
      <c r="AE46" s="11">
        <v>167.50727449078565</v>
      </c>
      <c r="AF46" s="11">
        <v>167.79825412221146</v>
      </c>
      <c r="AG46" s="11">
        <v>155.9650824442289</v>
      </c>
      <c r="AH46" s="11">
        <v>139.37924345295829</v>
      </c>
      <c r="AI46" s="11">
        <v>140.44616876818623</v>
      </c>
      <c r="AJ46" s="11">
        <v>132.78370514064017</v>
      </c>
      <c r="AK46" s="11">
        <v>125.70320077594567</v>
      </c>
      <c r="AL46" s="11">
        <v>123.95732298739088</v>
      </c>
      <c r="AM46" s="11">
        <v>132.20174587778854</v>
      </c>
      <c r="AN46" s="11">
        <v>131.52279340446168</v>
      </c>
      <c r="AO46" s="11">
        <v>132.58971871968964</v>
      </c>
      <c r="AP46" s="11">
        <v>132.88069835111543</v>
      </c>
      <c r="AQ46" s="11">
        <v>141.80407371483997</v>
      </c>
      <c r="AR46" s="11">
        <v>140.8341416100873</v>
      </c>
      <c r="AS46" s="11">
        <v>147.04170708050438</v>
      </c>
      <c r="AT46" s="11">
        <v>154.60717749757518</v>
      </c>
      <c r="AU46" s="11">
        <v>166.82832201745879</v>
      </c>
      <c r="AV46" s="11">
        <v>179.53443258971873</v>
      </c>
      <c r="AW46" s="11">
        <v>179.72841901066926</v>
      </c>
      <c r="AX46" s="11">
        <v>173.22987390882639</v>
      </c>
      <c r="AY46" s="11">
        <v>179.82541222114452</v>
      </c>
      <c r="AZ46" s="12">
        <f t="shared" si="6"/>
        <v>3.8073908174691917E-2</v>
      </c>
      <c r="BA46" s="12">
        <f t="shared" si="7"/>
        <v>0.22295514511873327</v>
      </c>
      <c r="BB46" s="12">
        <f t="shared" si="8"/>
        <v>0.36023477622890687</v>
      </c>
      <c r="BC46" s="12">
        <f t="shared" si="9"/>
        <v>0.39749608763693289</v>
      </c>
    </row>
    <row r="47" spans="1:55" s="8" customFormat="1" x14ac:dyDescent="0.25">
      <c r="A47" s="13" t="s">
        <v>90</v>
      </c>
      <c r="B47" s="13" t="s">
        <v>51</v>
      </c>
      <c r="C47" s="14" t="s">
        <v>15</v>
      </c>
      <c r="D47" s="15">
        <v>100</v>
      </c>
      <c r="E47" s="15">
        <v>82.274051853110933</v>
      </c>
      <c r="F47" s="15">
        <v>51.55480155642023</v>
      </c>
      <c r="G47" s="15">
        <v>40.121769516888008</v>
      </c>
      <c r="H47" s="15">
        <v>71.611562591399846</v>
      </c>
      <c r="I47" s="15">
        <v>52.309150607667284</v>
      </c>
      <c r="J47" s="15">
        <v>54.542751338614671</v>
      </c>
      <c r="K47" s="15">
        <v>54.466391486740619</v>
      </c>
      <c r="L47" s="15">
        <v>55.664652099448908</v>
      </c>
      <c r="M47" s="15">
        <v>54.840815248377069</v>
      </c>
      <c r="N47" s="15">
        <v>53.88981845216243</v>
      </c>
      <c r="O47" s="15">
        <v>50.753431018246573</v>
      </c>
      <c r="P47" s="15">
        <v>47.809732019188267</v>
      </c>
      <c r="Q47" s="15">
        <v>48.115714304111066</v>
      </c>
      <c r="R47" s="15">
        <v>47.071603303711854</v>
      </c>
      <c r="S47" s="15">
        <v>45.593554959975293</v>
      </c>
      <c r="T47" s="15">
        <v>43.277402368008552</v>
      </c>
      <c r="U47" s="15">
        <v>45.951945834351484</v>
      </c>
      <c r="V47" s="15">
        <v>50.942327151962061</v>
      </c>
      <c r="W47" s="15">
        <v>52.873041351021421</v>
      </c>
      <c r="X47" s="15">
        <v>55.104283696034543</v>
      </c>
      <c r="Y47" s="15">
        <v>54.916929131468017</v>
      </c>
      <c r="Z47" s="15">
        <v>56.591895469977793</v>
      </c>
      <c r="AA47" s="15">
        <v>61.65969970931431</v>
      </c>
      <c r="AB47" s="15">
        <v>53.372636068382462</v>
      </c>
      <c r="AC47" s="15">
        <v>48.003882606263872</v>
      </c>
      <c r="AD47" s="15">
        <v>48.000570338364042</v>
      </c>
      <c r="AE47" s="15">
        <v>45.944897913053254</v>
      </c>
      <c r="AF47" s="15">
        <v>49.43822633607644</v>
      </c>
      <c r="AG47" s="15">
        <v>53.072430354041408</v>
      </c>
      <c r="AH47" s="15">
        <v>53.90174015075366</v>
      </c>
      <c r="AI47" s="15">
        <v>51.634740763493269</v>
      </c>
      <c r="AJ47" s="15">
        <v>47.984526034699634</v>
      </c>
      <c r="AK47" s="15">
        <v>42.720527559641013</v>
      </c>
      <c r="AL47" s="15">
        <v>43.12399731012529</v>
      </c>
      <c r="AM47" s="15">
        <v>44.856245158075708</v>
      </c>
      <c r="AN47" s="15">
        <v>47.51065832154999</v>
      </c>
      <c r="AO47" s="15">
        <v>54.535774303607653</v>
      </c>
      <c r="AP47" s="15">
        <v>59.479605851552598</v>
      </c>
      <c r="AQ47" s="15">
        <v>70.010826945205096</v>
      </c>
      <c r="AR47" s="15">
        <v>73.699487384467105</v>
      </c>
      <c r="AS47" s="15">
        <v>74.509592149797172</v>
      </c>
      <c r="AT47" s="15">
        <v>75.547361749259537</v>
      </c>
      <c r="AU47" s="15">
        <v>77.152138807537312</v>
      </c>
      <c r="AV47" s="15">
        <v>84.848913327116037</v>
      </c>
      <c r="AW47" s="15">
        <v>77.13046222848827</v>
      </c>
      <c r="AX47" s="15">
        <v>82.030097711090747</v>
      </c>
      <c r="AY47" s="15">
        <v>75.995061392388081</v>
      </c>
      <c r="AZ47" s="16">
        <f t="shared" si="6"/>
        <v>-7.3571000000000053E-2</v>
      </c>
      <c r="BA47" s="16">
        <f t="shared" si="7"/>
        <v>1.9936617551260527E-2</v>
      </c>
      <c r="BB47" s="16">
        <f t="shared" si="8"/>
        <v>0.69419132440928988</v>
      </c>
      <c r="BC47" s="16">
        <f t="shared" si="9"/>
        <v>0.90219142073433223</v>
      </c>
    </row>
    <row r="48" spans="1:55" s="8" customFormat="1" x14ac:dyDescent="0.25">
      <c r="A48" s="9" t="s">
        <v>91</v>
      </c>
      <c r="B48" s="9" t="s">
        <v>52</v>
      </c>
      <c r="C48" s="10" t="s">
        <v>15</v>
      </c>
      <c r="D48" s="11">
        <v>100</v>
      </c>
      <c r="E48" s="11">
        <v>95.577873167571056</v>
      </c>
      <c r="F48" s="11">
        <v>89.216165870251899</v>
      </c>
      <c r="G48" s="11">
        <v>85.969500690033925</v>
      </c>
      <c r="H48" s="11">
        <v>75.863567429621511</v>
      </c>
      <c r="I48" s="11">
        <v>80.511845636954632</v>
      </c>
      <c r="J48" s="11">
        <v>82.63003478723455</v>
      </c>
      <c r="K48" s="11">
        <v>84.067836398612712</v>
      </c>
      <c r="L48" s="11">
        <v>84.399722876688173</v>
      </c>
      <c r="M48" s="11">
        <v>84.533351288770234</v>
      </c>
      <c r="N48" s="11">
        <v>81.471612537458483</v>
      </c>
      <c r="O48" s="11">
        <v>80.578278124240683</v>
      </c>
      <c r="P48" s="11">
        <v>79.759455738236014</v>
      </c>
      <c r="Q48" s="11">
        <v>78.553494776058955</v>
      </c>
      <c r="R48" s="11">
        <v>79.152020733781498</v>
      </c>
      <c r="S48" s="11">
        <v>78.809427391269139</v>
      </c>
      <c r="T48" s="11">
        <v>78.196322993439708</v>
      </c>
      <c r="U48" s="11">
        <v>77.458491941362283</v>
      </c>
      <c r="V48" s="11">
        <v>78.992086878995465</v>
      </c>
      <c r="W48" s="11">
        <v>79.248400421154926</v>
      </c>
      <c r="X48" s="11">
        <v>79.848389059434737</v>
      </c>
      <c r="Y48" s="11">
        <v>79.15184607348553</v>
      </c>
      <c r="Z48" s="11">
        <v>78.617950807441801</v>
      </c>
      <c r="AA48" s="11">
        <v>78.270054008644436</v>
      </c>
      <c r="AB48" s="11">
        <v>77.346918800612144</v>
      </c>
      <c r="AC48" s="11">
        <v>76.305739636618043</v>
      </c>
      <c r="AD48" s="11">
        <v>76.9395245736455</v>
      </c>
      <c r="AE48" s="11">
        <v>78.067296865626062</v>
      </c>
      <c r="AF48" s="11">
        <v>79.030765323117919</v>
      </c>
      <c r="AG48" s="11">
        <v>79.939912675501162</v>
      </c>
      <c r="AH48" s="11">
        <v>79.775146225088761</v>
      </c>
      <c r="AI48" s="11">
        <v>79.127986259102613</v>
      </c>
      <c r="AJ48" s="11">
        <v>77.118890776530321</v>
      </c>
      <c r="AK48" s="11">
        <v>77.181877136466269</v>
      </c>
      <c r="AL48" s="11">
        <v>76.795322624596736</v>
      </c>
      <c r="AM48" s="11">
        <v>77.780397780033283</v>
      </c>
      <c r="AN48" s="11">
        <v>78.696091491115155</v>
      </c>
      <c r="AO48" s="11">
        <v>81.020743137330925</v>
      </c>
      <c r="AP48" s="11">
        <v>80.559705199281368</v>
      </c>
      <c r="AQ48" s="11">
        <v>80.723510376544922</v>
      </c>
      <c r="AR48" s="11">
        <v>82.061907602699364</v>
      </c>
      <c r="AS48" s="11">
        <v>83.21746155486214</v>
      </c>
      <c r="AT48" s="11">
        <v>83.48328185457828</v>
      </c>
      <c r="AU48" s="11">
        <v>84.180887123477859</v>
      </c>
      <c r="AV48" s="11">
        <v>83.371105927698864</v>
      </c>
      <c r="AW48" s="11">
        <v>83.201152319750307</v>
      </c>
      <c r="AX48" s="11">
        <v>84.23512726596492</v>
      </c>
      <c r="AY48" s="11">
        <v>83.832649670047203</v>
      </c>
      <c r="AZ48" s="12">
        <f t="shared" si="6"/>
        <v>-4.7780256168774571E-3</v>
      </c>
      <c r="BA48" s="12">
        <f t="shared" si="7"/>
        <v>7.3925364183271558E-3</v>
      </c>
      <c r="BB48" s="12">
        <f t="shared" si="8"/>
        <v>7.7812046000715673E-2</v>
      </c>
      <c r="BC48" s="12">
        <f t="shared" si="9"/>
        <v>9.6878356481899797E-2</v>
      </c>
    </row>
    <row r="49" spans="1:55" s="8" customFormat="1" x14ac:dyDescent="0.25">
      <c r="A49" s="13" t="s">
        <v>92</v>
      </c>
      <c r="B49" s="13" t="s">
        <v>33</v>
      </c>
      <c r="C49" s="14" t="s">
        <v>15</v>
      </c>
      <c r="D49" s="15">
        <v>100</v>
      </c>
      <c r="E49" s="15">
        <v>94.218415417558901</v>
      </c>
      <c r="F49" s="15">
        <v>84.368308351177731</v>
      </c>
      <c r="G49" s="15">
        <v>59.314775160599574</v>
      </c>
      <c r="H49" s="15">
        <v>68.094218415417558</v>
      </c>
      <c r="I49" s="15">
        <v>88.865096359743049</v>
      </c>
      <c r="J49" s="15">
        <v>91.006423982869379</v>
      </c>
      <c r="K49" s="15">
        <v>95.289079229122066</v>
      </c>
      <c r="L49" s="15">
        <v>93.147751605995708</v>
      </c>
      <c r="M49" s="15">
        <v>89.935760171306214</v>
      </c>
      <c r="N49" s="15">
        <v>89.935760171306214</v>
      </c>
      <c r="O49" s="15">
        <v>89.935760171306214</v>
      </c>
      <c r="P49" s="15">
        <v>83.511777301927197</v>
      </c>
      <c r="Q49" s="15">
        <v>83.511777301927197</v>
      </c>
      <c r="R49" s="15">
        <v>88.865096359743049</v>
      </c>
      <c r="S49" s="15">
        <v>86.723768736616705</v>
      </c>
      <c r="T49" s="15">
        <v>78.158458244111344</v>
      </c>
      <c r="U49" s="15">
        <v>76.017130620985</v>
      </c>
      <c r="V49" s="15">
        <v>73.875802997858671</v>
      </c>
      <c r="W49" s="15">
        <v>76.017130620985</v>
      </c>
      <c r="X49" s="15">
        <v>76.017130620985</v>
      </c>
      <c r="Y49" s="15">
        <v>78.158458244111344</v>
      </c>
      <c r="Z49" s="15">
        <v>78.158458244111344</v>
      </c>
      <c r="AA49" s="15">
        <v>71.734475374732327</v>
      </c>
      <c r="AB49" s="15">
        <v>69.593147751605997</v>
      </c>
      <c r="AC49" s="15">
        <v>69.593147751605997</v>
      </c>
      <c r="AD49" s="15">
        <v>69.593147751605997</v>
      </c>
      <c r="AE49" s="15">
        <v>67.451820128479653</v>
      </c>
      <c r="AF49" s="15">
        <v>67.451820128479653</v>
      </c>
      <c r="AG49" s="15">
        <v>68.736616702355462</v>
      </c>
      <c r="AH49" s="15">
        <v>66.167023554603858</v>
      </c>
      <c r="AI49" s="15">
        <v>66.595289079229119</v>
      </c>
      <c r="AJ49" s="15">
        <v>64.453961456102775</v>
      </c>
      <c r="AK49" s="15">
        <v>63.16916488222698</v>
      </c>
      <c r="AL49" s="15">
        <v>62.098501070663815</v>
      </c>
      <c r="AM49" s="15">
        <v>63.16916488222698</v>
      </c>
      <c r="AN49" s="15">
        <v>63.16916488222698</v>
      </c>
      <c r="AO49" s="15">
        <v>63.16916488222698</v>
      </c>
      <c r="AP49" s="15">
        <v>69.593147751605997</v>
      </c>
      <c r="AQ49" s="15">
        <v>70.021413276231272</v>
      </c>
      <c r="AR49" s="15">
        <v>115.63169164882228</v>
      </c>
      <c r="AS49" s="15">
        <v>120.98501070663812</v>
      </c>
      <c r="AT49" s="15">
        <v>130.62098501070662</v>
      </c>
      <c r="AU49" s="15">
        <v>139.18629550321199</v>
      </c>
      <c r="AV49" s="15">
        <v>156.31691648822269</v>
      </c>
      <c r="AW49" s="15">
        <v>156.31691648822269</v>
      </c>
      <c r="AX49" s="15">
        <v>147.75160599571734</v>
      </c>
      <c r="AY49" s="15">
        <v>135.97430406852249</v>
      </c>
      <c r="AZ49" s="16">
        <f t="shared" si="6"/>
        <v>-7.9710144927536253E-2</v>
      </c>
      <c r="BA49" s="16">
        <f t="shared" si="7"/>
        <v>0.12389380530973448</v>
      </c>
      <c r="BB49" s="16">
        <f t="shared" si="8"/>
        <v>1.152542372881356</v>
      </c>
      <c r="BC49" s="16">
        <f t="shared" si="9"/>
        <v>1.3793103448275859</v>
      </c>
    </row>
    <row r="50" spans="1:55" s="8" customFormat="1" x14ac:dyDescent="0.25">
      <c r="A50" s="9" t="s">
        <v>92</v>
      </c>
      <c r="B50" s="9" t="s">
        <v>34</v>
      </c>
      <c r="C50" s="10" t="s">
        <v>15</v>
      </c>
      <c r="D50" s="11">
        <v>100</v>
      </c>
      <c r="E50" s="11">
        <v>98.56630824372759</v>
      </c>
      <c r="F50" s="11">
        <v>76.463560334528069</v>
      </c>
      <c r="G50" s="11">
        <v>60.095579450418143</v>
      </c>
      <c r="H50" s="11">
        <v>66.905615292712056</v>
      </c>
      <c r="I50" s="11">
        <v>75.268817204301058</v>
      </c>
      <c r="J50" s="11">
        <v>78.853046594982061</v>
      </c>
      <c r="K50" s="11">
        <v>83.632019115890074</v>
      </c>
      <c r="L50" s="11">
        <v>83.154121863799276</v>
      </c>
      <c r="M50" s="11">
        <v>81.481481481481481</v>
      </c>
      <c r="N50" s="11">
        <v>82.79569892473117</v>
      </c>
      <c r="O50" s="11">
        <v>82.79569892473117</v>
      </c>
      <c r="P50" s="11">
        <v>78.853046594982061</v>
      </c>
      <c r="Q50" s="11">
        <v>77.538829151732372</v>
      </c>
      <c r="R50" s="11">
        <v>78.853046594982061</v>
      </c>
      <c r="S50" s="11">
        <v>75.985663082437256</v>
      </c>
      <c r="T50" s="11">
        <v>70.489844683393059</v>
      </c>
      <c r="U50" s="11">
        <v>68.936678614097957</v>
      </c>
      <c r="V50" s="11">
        <v>68.100358422939067</v>
      </c>
      <c r="W50" s="11">
        <v>70.489844683393059</v>
      </c>
      <c r="X50" s="11">
        <v>71.206690561529257</v>
      </c>
      <c r="Y50" s="11">
        <v>71.206690561529257</v>
      </c>
      <c r="Z50" s="11">
        <v>71.206690561529257</v>
      </c>
      <c r="AA50" s="11">
        <v>65.71087216248506</v>
      </c>
      <c r="AB50" s="11">
        <v>63.321385902031061</v>
      </c>
      <c r="AC50" s="11">
        <v>63.321385902031061</v>
      </c>
      <c r="AD50" s="11">
        <v>60.931899641577047</v>
      </c>
      <c r="AE50" s="11">
        <v>58.542413381123062</v>
      </c>
      <c r="AF50" s="11">
        <v>58.542413381123062</v>
      </c>
      <c r="AG50" s="11">
        <v>59.97610513739545</v>
      </c>
      <c r="AH50" s="11">
        <v>62.126642771804043</v>
      </c>
      <c r="AI50" s="11">
        <v>62.126642771804043</v>
      </c>
      <c r="AJ50" s="11">
        <v>59.737156511350051</v>
      </c>
      <c r="AK50" s="11">
        <v>58.542413381123062</v>
      </c>
      <c r="AL50" s="11">
        <v>57.347670250896044</v>
      </c>
      <c r="AM50" s="11">
        <v>58.542413381123062</v>
      </c>
      <c r="AN50" s="11">
        <v>58.542413381123062</v>
      </c>
      <c r="AO50" s="11">
        <v>58.542413381123062</v>
      </c>
      <c r="AP50" s="11">
        <v>56.152927120669048</v>
      </c>
      <c r="AQ50" s="11">
        <v>56.630824372759847</v>
      </c>
      <c r="AR50" s="11">
        <v>68.100358422939067</v>
      </c>
      <c r="AS50" s="11">
        <v>74.074074074074076</v>
      </c>
      <c r="AT50" s="11">
        <v>80.645161290322577</v>
      </c>
      <c r="AU50" s="11">
        <v>112.3058542413381</v>
      </c>
      <c r="AV50" s="11">
        <v>117.08482676224612</v>
      </c>
      <c r="AW50" s="11">
        <v>117.08482676224612</v>
      </c>
      <c r="AX50" s="11">
        <v>98.446833930704898</v>
      </c>
      <c r="AY50" s="11">
        <v>89.605734767025083</v>
      </c>
      <c r="AZ50" s="12">
        <f t="shared" si="6"/>
        <v>-8.9805825242718518E-2</v>
      </c>
      <c r="BA50" s="12">
        <f t="shared" si="7"/>
        <v>0.20967741935483852</v>
      </c>
      <c r="BB50" s="12">
        <f t="shared" si="8"/>
        <v>0.53061224489795888</v>
      </c>
      <c r="BC50" s="12">
        <f t="shared" si="9"/>
        <v>0.71666666666666701</v>
      </c>
    </row>
    <row r="51" spans="1:55" s="8" customFormat="1" x14ac:dyDescent="0.25">
      <c r="A51" s="13" t="s">
        <v>92</v>
      </c>
      <c r="B51" s="13" t="s">
        <v>35</v>
      </c>
      <c r="C51" s="14" t="s">
        <v>15</v>
      </c>
      <c r="D51" s="15">
        <v>100</v>
      </c>
      <c r="E51" s="15">
        <v>100</v>
      </c>
      <c r="F51" s="15">
        <v>85.477178423236509</v>
      </c>
      <c r="G51" s="15">
        <v>82.572614107883808</v>
      </c>
      <c r="H51" s="15">
        <v>85.062240663900397</v>
      </c>
      <c r="I51" s="15">
        <v>96.265560165975089</v>
      </c>
      <c r="J51" s="15">
        <v>105.80912863070537</v>
      </c>
      <c r="K51" s="15">
        <v>88.381742738589196</v>
      </c>
      <c r="L51" s="15">
        <v>87.551867219917</v>
      </c>
      <c r="M51" s="15">
        <v>82.572614107883808</v>
      </c>
      <c r="N51" s="15">
        <v>83.402489626556005</v>
      </c>
      <c r="O51" s="15">
        <v>83.402489626556005</v>
      </c>
      <c r="P51" s="15">
        <v>81.742738589211612</v>
      </c>
      <c r="Q51" s="15">
        <v>81.742738589211612</v>
      </c>
      <c r="R51" s="15">
        <v>79.253112033195023</v>
      </c>
      <c r="S51" s="15">
        <v>79.253112033195023</v>
      </c>
      <c r="T51" s="15">
        <v>81.742738589211612</v>
      </c>
      <c r="U51" s="15">
        <v>80.912863070539416</v>
      </c>
      <c r="V51" s="15">
        <v>78.423236514522813</v>
      </c>
      <c r="W51" s="15">
        <v>80.912863070539416</v>
      </c>
      <c r="X51" s="15">
        <v>82.572614107883808</v>
      </c>
      <c r="Y51" s="15">
        <v>82.572614107883808</v>
      </c>
      <c r="Z51" s="15">
        <v>82.572614107883808</v>
      </c>
      <c r="AA51" s="15">
        <v>80.912863070539416</v>
      </c>
      <c r="AB51" s="15">
        <v>80.912863070539416</v>
      </c>
      <c r="AC51" s="15">
        <v>80.912863070539416</v>
      </c>
      <c r="AD51" s="15">
        <v>80.497925311203318</v>
      </c>
      <c r="AE51" s="15">
        <v>78.838174273858911</v>
      </c>
      <c r="AF51" s="15">
        <v>77.178423236514533</v>
      </c>
      <c r="AG51" s="15">
        <v>78.423236514522813</v>
      </c>
      <c r="AH51" s="15">
        <v>79.253112033195023</v>
      </c>
      <c r="AI51" s="15">
        <v>79.253112033195023</v>
      </c>
      <c r="AJ51" s="15">
        <v>75.933609958506224</v>
      </c>
      <c r="AK51" s="15">
        <v>73.443983402489621</v>
      </c>
      <c r="AL51" s="15">
        <v>71.784232365145229</v>
      </c>
      <c r="AM51" s="15">
        <v>77.178423236514533</v>
      </c>
      <c r="AN51" s="15">
        <v>77.178423236514533</v>
      </c>
      <c r="AO51" s="15">
        <v>78.838174273858911</v>
      </c>
      <c r="AP51" s="15">
        <v>107.88381742738589</v>
      </c>
      <c r="AQ51" s="15">
        <v>107.88381742738589</v>
      </c>
      <c r="AR51" s="15">
        <v>127.80082987551866</v>
      </c>
      <c r="AS51" s="15">
        <v>134.02489626556016</v>
      </c>
      <c r="AT51" s="15">
        <v>146.05809128630705</v>
      </c>
      <c r="AU51" s="15">
        <v>168.04979253112032</v>
      </c>
      <c r="AV51" s="15">
        <v>182.57261410788382</v>
      </c>
      <c r="AW51" s="15">
        <v>182.57261410788382</v>
      </c>
      <c r="AX51" s="15">
        <v>168.04979253112032</v>
      </c>
      <c r="AY51" s="15">
        <v>149.37759336099586</v>
      </c>
      <c r="AZ51" s="16">
        <f t="shared" si="6"/>
        <v>-0.11111111111111094</v>
      </c>
      <c r="BA51" s="16">
        <f t="shared" si="7"/>
        <v>0.11455108359133148</v>
      </c>
      <c r="BB51" s="16">
        <f t="shared" si="8"/>
        <v>0.93548387096774177</v>
      </c>
      <c r="BC51" s="16">
        <f t="shared" si="9"/>
        <v>1.3410404624277454</v>
      </c>
    </row>
    <row r="52" spans="1:55" s="8" customFormat="1" x14ac:dyDescent="0.25">
      <c r="A52" s="9" t="s">
        <v>92</v>
      </c>
      <c r="B52" s="9" t="s">
        <v>36</v>
      </c>
      <c r="C52" s="10" t="s">
        <v>15</v>
      </c>
      <c r="D52" s="11">
        <v>100</v>
      </c>
      <c r="E52" s="11">
        <v>103.40586565752128</v>
      </c>
      <c r="F52" s="11">
        <v>85.619678334910134</v>
      </c>
      <c r="G52" s="11">
        <v>70.293282876064339</v>
      </c>
      <c r="H52" s="11">
        <v>71.617786187322608</v>
      </c>
      <c r="I52" s="11">
        <v>79.375591296121101</v>
      </c>
      <c r="J52" s="11">
        <v>84.484389782403028</v>
      </c>
      <c r="K52" s="11">
        <v>86.754966887417211</v>
      </c>
      <c r="L52" s="11">
        <v>86.754966887417211</v>
      </c>
      <c r="M52" s="11">
        <v>85.998107852412474</v>
      </c>
      <c r="N52" s="11">
        <v>87.890255439924303</v>
      </c>
      <c r="O52" s="11">
        <v>88.268684957426672</v>
      </c>
      <c r="P52" s="11">
        <v>83.916745506149482</v>
      </c>
      <c r="Q52" s="11">
        <v>83.349101229895922</v>
      </c>
      <c r="R52" s="11">
        <v>84.673604541154205</v>
      </c>
      <c r="S52" s="11">
        <v>84.862819299905382</v>
      </c>
      <c r="T52" s="11">
        <v>82.592242194891213</v>
      </c>
      <c r="U52" s="11">
        <v>81.551561021759696</v>
      </c>
      <c r="V52" s="11">
        <v>78.618732261116364</v>
      </c>
      <c r="W52" s="11">
        <v>80.700094607379384</v>
      </c>
      <c r="X52" s="11">
        <v>80.700094607379384</v>
      </c>
      <c r="Y52" s="11">
        <v>82.403027436140007</v>
      </c>
      <c r="Z52" s="11">
        <v>81.551561021759696</v>
      </c>
      <c r="AA52" s="11">
        <v>78.051087984862818</v>
      </c>
      <c r="AB52" s="11">
        <v>78.051087984862818</v>
      </c>
      <c r="AC52" s="11">
        <v>78.051087984862818</v>
      </c>
      <c r="AD52" s="11">
        <v>74.26679280983916</v>
      </c>
      <c r="AE52" s="11">
        <v>71.996215704824976</v>
      </c>
      <c r="AF52" s="11">
        <v>70.482497634815516</v>
      </c>
      <c r="AG52" s="11">
        <v>71.428571428571431</v>
      </c>
      <c r="AH52" s="11">
        <v>71.996215704824976</v>
      </c>
      <c r="AI52" s="11">
        <v>71.996215704824976</v>
      </c>
      <c r="AJ52" s="11">
        <v>67.644276253547773</v>
      </c>
      <c r="AK52" s="11">
        <v>65.184484389782398</v>
      </c>
      <c r="AL52" s="11">
        <v>63.103122043519392</v>
      </c>
      <c r="AM52" s="11">
        <v>66.508987701040681</v>
      </c>
      <c r="AN52" s="11">
        <v>66.508987701040681</v>
      </c>
      <c r="AO52" s="11">
        <v>67.265846736045404</v>
      </c>
      <c r="AP52" s="11">
        <v>68.590350047303687</v>
      </c>
      <c r="AQ52" s="11">
        <v>69.157994323557247</v>
      </c>
      <c r="AR52" s="11">
        <v>79.943235572374633</v>
      </c>
      <c r="AS52" s="11">
        <v>81.835383159886447</v>
      </c>
      <c r="AT52" s="11">
        <v>95.08041627246925</v>
      </c>
      <c r="AU52" s="11">
        <v>133.39640491958374</v>
      </c>
      <c r="AV52" s="11">
        <v>124.88174077578051</v>
      </c>
      <c r="AW52" s="11">
        <v>124.88174077578051</v>
      </c>
      <c r="AX52" s="11">
        <v>114.94796594134343</v>
      </c>
      <c r="AY52" s="11">
        <v>102.64900662251657</v>
      </c>
      <c r="AZ52" s="12">
        <f t="shared" si="6"/>
        <v>-0.10699588477366251</v>
      </c>
      <c r="BA52" s="12">
        <f t="shared" si="7"/>
        <v>0.25433526011560748</v>
      </c>
      <c r="BB52" s="12">
        <f t="shared" si="8"/>
        <v>0.54338549075391196</v>
      </c>
      <c r="BC52" s="12">
        <f t="shared" si="9"/>
        <v>0.82158920539730151</v>
      </c>
    </row>
    <row r="53" spans="1:55" s="8" customFormat="1" x14ac:dyDescent="0.25">
      <c r="A53" s="13" t="s">
        <v>92</v>
      </c>
      <c r="B53" s="13" t="s">
        <v>37</v>
      </c>
      <c r="C53" s="14" t="s">
        <v>15</v>
      </c>
      <c r="D53" s="15">
        <v>100</v>
      </c>
      <c r="E53" s="15">
        <v>98.665395614871301</v>
      </c>
      <c r="F53" s="15">
        <v>81.410867492850329</v>
      </c>
      <c r="G53" s="15">
        <v>73.975214489990464</v>
      </c>
      <c r="H53" s="15">
        <v>77.502383222116293</v>
      </c>
      <c r="I53" s="15">
        <v>78.169685414680671</v>
      </c>
      <c r="J53" s="15">
        <v>80.743565300286008</v>
      </c>
      <c r="K53" s="15">
        <v>81.887511916110583</v>
      </c>
      <c r="L53" s="15">
        <v>79.790276453765486</v>
      </c>
      <c r="M53" s="15">
        <v>78.265014299332705</v>
      </c>
      <c r="N53" s="15">
        <v>79.980934223069596</v>
      </c>
      <c r="O53" s="15">
        <v>79.980934223069596</v>
      </c>
      <c r="P53" s="15">
        <v>75.786463298379402</v>
      </c>
      <c r="Q53" s="15">
        <v>75.786463298379402</v>
      </c>
      <c r="R53" s="15">
        <v>75.786463298379402</v>
      </c>
      <c r="S53" s="15">
        <v>74.642516682554813</v>
      </c>
      <c r="T53" s="15">
        <v>71.687321258341271</v>
      </c>
      <c r="U53" s="15">
        <v>71.020019065776935</v>
      </c>
      <c r="V53" s="15">
        <v>67.397521448999058</v>
      </c>
      <c r="W53" s="15">
        <v>69.113441372735934</v>
      </c>
      <c r="X53" s="15">
        <v>69.113441372735934</v>
      </c>
      <c r="Y53" s="15">
        <v>69.49475691134414</v>
      </c>
      <c r="Z53" s="15">
        <v>69.49475691134414</v>
      </c>
      <c r="AA53" s="15">
        <v>66.25357483317444</v>
      </c>
      <c r="AB53" s="15">
        <v>66.25357483317444</v>
      </c>
      <c r="AC53" s="15">
        <v>64.823641563393707</v>
      </c>
      <c r="AD53" s="15">
        <v>61.677788369876062</v>
      </c>
      <c r="AE53" s="15">
        <v>61.677788369876062</v>
      </c>
      <c r="AF53" s="15">
        <v>59.580552907530972</v>
      </c>
      <c r="AG53" s="15">
        <v>61.487130600571973</v>
      </c>
      <c r="AH53" s="15">
        <v>62.821734985700672</v>
      </c>
      <c r="AI53" s="15">
        <v>62.821734985700672</v>
      </c>
      <c r="AJ53" s="15">
        <v>58.6272640610105</v>
      </c>
      <c r="AK53" s="15">
        <v>57.102001906577691</v>
      </c>
      <c r="AL53" s="15">
        <v>55.004766444232601</v>
      </c>
      <c r="AM53" s="15">
        <v>59.00857959961867</v>
      </c>
      <c r="AN53" s="15">
        <v>59.00857959961867</v>
      </c>
      <c r="AO53" s="15">
        <v>59.00857959961867</v>
      </c>
      <c r="AP53" s="15">
        <v>61.487130600571973</v>
      </c>
      <c r="AQ53" s="15">
        <v>61.582459485224042</v>
      </c>
      <c r="AR53" s="15">
        <v>73.403241182078176</v>
      </c>
      <c r="AS53" s="15">
        <v>75.977121067683512</v>
      </c>
      <c r="AT53" s="15">
        <v>85.319351763584365</v>
      </c>
      <c r="AU53" s="15">
        <v>122.97426120114396</v>
      </c>
      <c r="AV53" s="15">
        <v>104.86177311725453</v>
      </c>
      <c r="AW53" s="15">
        <v>106.29170638703526</v>
      </c>
      <c r="AX53" s="15">
        <v>97.235462345090568</v>
      </c>
      <c r="AY53" s="15">
        <v>85.319351763584365</v>
      </c>
      <c r="AZ53" s="16">
        <f t="shared" si="6"/>
        <v>-0.12254901960784315</v>
      </c>
      <c r="BA53" s="16">
        <f t="shared" si="7"/>
        <v>0.12296110414052697</v>
      </c>
      <c r="BB53" s="16">
        <f t="shared" si="8"/>
        <v>0.44588045234248819</v>
      </c>
      <c r="BC53" s="16">
        <f t="shared" si="9"/>
        <v>0.7677642980935877</v>
      </c>
    </row>
    <row r="54" spans="1:55" s="8" customFormat="1" x14ac:dyDescent="0.25">
      <c r="A54" s="9" t="s">
        <v>92</v>
      </c>
      <c r="B54" s="9" t="s">
        <v>38</v>
      </c>
      <c r="C54" s="10" t="s">
        <v>16</v>
      </c>
      <c r="D54" s="11">
        <v>100</v>
      </c>
      <c r="E54" s="11">
        <v>103.15457413249214</v>
      </c>
      <c r="F54" s="11">
        <v>97.629504904297761</v>
      </c>
      <c r="G54" s="11">
        <v>88.413279641332053</v>
      </c>
      <c r="H54" s="11">
        <v>79.978090417600725</v>
      </c>
      <c r="I54" s="11">
        <v>80.446712041141353</v>
      </c>
      <c r="J54" s="11">
        <v>81.383955288222609</v>
      </c>
      <c r="K54" s="11">
        <v>82.789820158844492</v>
      </c>
      <c r="L54" s="11">
        <v>83.258441782385134</v>
      </c>
      <c r="M54" s="11">
        <v>85.132928276547631</v>
      </c>
      <c r="N54" s="11">
        <v>89.506730096260185</v>
      </c>
      <c r="O54" s="11">
        <v>93.724324708125849</v>
      </c>
      <c r="P54" s="11">
        <v>87.319829186403908</v>
      </c>
      <c r="Q54" s="11">
        <v>86.0701715236289</v>
      </c>
      <c r="R54" s="11">
        <v>85.601549900088287</v>
      </c>
      <c r="S54" s="11">
        <v>88.725694057025791</v>
      </c>
      <c r="T54" s="11">
        <v>98.566748151379016</v>
      </c>
      <c r="U54" s="11">
        <v>98.254333735685265</v>
      </c>
      <c r="V54" s="11">
        <v>93.411910292432097</v>
      </c>
      <c r="W54" s="11">
        <v>93.724324708125849</v>
      </c>
      <c r="X54" s="11">
        <v>97.317090488603995</v>
      </c>
      <c r="Y54" s="11">
        <v>95.130189578747732</v>
      </c>
      <c r="Z54" s="11">
        <v>91.849838213963324</v>
      </c>
      <c r="AA54" s="11">
        <v>92.787081461044579</v>
      </c>
      <c r="AB54" s="11">
        <v>90.131558927647689</v>
      </c>
      <c r="AC54" s="11">
        <v>87.632243602097674</v>
      </c>
      <c r="AD54" s="11">
        <v>86.851207562863294</v>
      </c>
      <c r="AE54" s="11">
        <v>84.664306653007017</v>
      </c>
      <c r="AF54" s="11">
        <v>88.100865225638287</v>
      </c>
      <c r="AG54" s="11">
        <v>91.068802174728944</v>
      </c>
      <c r="AH54" s="11">
        <v>87.788450809944536</v>
      </c>
      <c r="AI54" s="11">
        <v>87.632243602097674</v>
      </c>
      <c r="AJ54" s="11">
        <v>88.100865225638287</v>
      </c>
      <c r="AK54" s="11">
        <v>88.413279641332053</v>
      </c>
      <c r="AL54" s="11">
        <v>88.725694057025791</v>
      </c>
      <c r="AM54" s="11">
        <v>86.695000355016404</v>
      </c>
      <c r="AN54" s="11">
        <v>88.100865225638302</v>
      </c>
      <c r="AO54" s="11">
        <v>87.319829186403908</v>
      </c>
      <c r="AP54" s="11">
        <v>87.476036394250784</v>
      </c>
      <c r="AQ54" s="11">
        <v>84.976721068700755</v>
      </c>
      <c r="AR54" s="11">
        <v>88.881901264872681</v>
      </c>
      <c r="AS54" s="11">
        <v>89.975351719800813</v>
      </c>
      <c r="AT54" s="11">
        <v>89.975351719800813</v>
      </c>
      <c r="AU54" s="11">
        <v>92.943288668891469</v>
      </c>
      <c r="AV54" s="11">
        <v>100.59744185338839</v>
      </c>
      <c r="AW54" s="11">
        <v>102.0033067240103</v>
      </c>
      <c r="AX54" s="11">
        <v>112.46918964975102</v>
      </c>
      <c r="AY54" s="11">
        <v>112.31298244190413</v>
      </c>
      <c r="AZ54" s="12">
        <f t="shared" si="6"/>
        <v>-1.388888888888995E-3</v>
      </c>
      <c r="BA54" s="12">
        <f t="shared" si="7"/>
        <v>0.24826388888888884</v>
      </c>
      <c r="BB54" s="12">
        <f t="shared" si="8"/>
        <v>0.29549549549549536</v>
      </c>
      <c r="BC54" s="12">
        <f t="shared" si="9"/>
        <v>0.26760563380281699</v>
      </c>
    </row>
    <row r="55" spans="1:55" s="8" customFormat="1" x14ac:dyDescent="0.25">
      <c r="A55" s="13" t="s">
        <v>94</v>
      </c>
      <c r="B55" s="13" t="s">
        <v>53</v>
      </c>
      <c r="C55" s="14" t="s">
        <v>15</v>
      </c>
      <c r="D55" s="15">
        <v>100</v>
      </c>
      <c r="E55" s="15">
        <v>111.89684966103948</v>
      </c>
      <c r="F55" s="15">
        <v>79.223713943905352</v>
      </c>
      <c r="G55" s="15">
        <v>84.155257211218924</v>
      </c>
      <c r="H55" s="15">
        <v>93.965173468031367</v>
      </c>
      <c r="I55" s="15">
        <v>104.30679250299082</v>
      </c>
      <c r="J55" s="15">
        <v>102.60534361292038</v>
      </c>
      <c r="K55" s="15">
        <v>110.16881563206167</v>
      </c>
      <c r="L55" s="15">
        <v>108.44078160308386</v>
      </c>
      <c r="M55" s="15">
        <v>111.49807257742921</v>
      </c>
      <c r="N55" s="15">
        <v>124.28552439186493</v>
      </c>
      <c r="O55" s="15">
        <v>113.4919579954805</v>
      </c>
      <c r="P55" s="15">
        <v>119.03495945766316</v>
      </c>
      <c r="Q55" s="15">
        <v>109.38455403429484</v>
      </c>
      <c r="R55" s="15">
        <v>101.52864548717267</v>
      </c>
      <c r="S55" s="15">
        <v>102.15339625149539</v>
      </c>
      <c r="T55" s="15">
        <v>104.78532500332314</v>
      </c>
      <c r="U55" s="15">
        <v>96.065399441712074</v>
      </c>
      <c r="V55" s="15">
        <v>98.684035624086121</v>
      </c>
      <c r="W55" s="15">
        <v>96.730027914395848</v>
      </c>
      <c r="X55" s="15">
        <v>103.12375382161372</v>
      </c>
      <c r="Y55" s="15">
        <v>102.04705569586601</v>
      </c>
      <c r="Z55" s="15">
        <v>90.615445965705163</v>
      </c>
      <c r="AA55" s="15">
        <v>87.372059019008375</v>
      </c>
      <c r="AB55" s="15">
        <v>84.912933670078431</v>
      </c>
      <c r="AC55" s="15">
        <v>78.266648943240725</v>
      </c>
      <c r="AD55" s="15">
        <v>80.739066861624352</v>
      </c>
      <c r="AE55" s="15">
        <v>85.57756214276219</v>
      </c>
      <c r="AF55" s="15">
        <v>86.800478532500321</v>
      </c>
      <c r="AG55" s="15">
        <v>91.692144091452874</v>
      </c>
      <c r="AH55" s="15">
        <v>89.618503256679517</v>
      </c>
      <c r="AI55" s="15">
        <v>82.148079223713935</v>
      </c>
      <c r="AJ55" s="15">
        <v>67.978200186095975</v>
      </c>
      <c r="AK55" s="15">
        <v>76.325933803004119</v>
      </c>
      <c r="AL55" s="15">
        <v>76.086667552837966</v>
      </c>
      <c r="AM55" s="15">
        <v>81.058088528512556</v>
      </c>
      <c r="AN55" s="15">
        <v>83.397580752359431</v>
      </c>
      <c r="AO55" s="15">
        <v>86.747308254685635</v>
      </c>
      <c r="AP55" s="15">
        <v>87.478399574637777</v>
      </c>
      <c r="AQ55" s="15">
        <v>91.692144091452874</v>
      </c>
      <c r="AR55" s="15">
        <v>96.025521733351056</v>
      </c>
      <c r="AS55" s="15">
        <v>104.00106340555628</v>
      </c>
      <c r="AT55" s="15">
        <v>107.15140236607736</v>
      </c>
      <c r="AU55" s="15">
        <v>118.33045327661836</v>
      </c>
      <c r="AV55" s="15">
        <v>107.36408347733615</v>
      </c>
      <c r="AW55" s="15">
        <v>117.42655855376844</v>
      </c>
      <c r="AX55" s="15">
        <v>109.11870264522132</v>
      </c>
      <c r="AY55" s="15">
        <v>113.05330320350923</v>
      </c>
      <c r="AZ55" s="16">
        <f t="shared" si="6"/>
        <v>3.6057985138262749E-2</v>
      </c>
      <c r="BA55" s="16">
        <f t="shared" si="7"/>
        <v>8.7039877300613577E-2</v>
      </c>
      <c r="BB55" s="16">
        <f t="shared" si="8"/>
        <v>0.39471958019022635</v>
      </c>
      <c r="BC55" s="16">
        <f t="shared" si="9"/>
        <v>0.43413696715583505</v>
      </c>
    </row>
    <row r="56" spans="1:55" s="8" customFormat="1" x14ac:dyDescent="0.25">
      <c r="A56" s="9" t="s">
        <v>94</v>
      </c>
      <c r="B56" s="9" t="s">
        <v>54</v>
      </c>
      <c r="C56" s="10" t="s">
        <v>68</v>
      </c>
      <c r="D56" s="11">
        <v>100</v>
      </c>
      <c r="E56" s="11">
        <v>117.96235679214402</v>
      </c>
      <c r="F56" s="11">
        <v>134.04255319148936</v>
      </c>
      <c r="G56" s="11">
        <v>149.29078014184398</v>
      </c>
      <c r="H56" s="11">
        <v>105.23731587561376</v>
      </c>
      <c r="I56" s="11">
        <v>89.088925259138023</v>
      </c>
      <c r="J56" s="11">
        <v>92.37588652482269</v>
      </c>
      <c r="K56" s="11">
        <v>103.28696126568467</v>
      </c>
      <c r="L56" s="11">
        <v>117.55319148936169</v>
      </c>
      <c r="M56" s="11">
        <v>127.71412984178943</v>
      </c>
      <c r="N56" s="11">
        <v>115.49372613202399</v>
      </c>
      <c r="O56" s="11">
        <v>120.18548827059465</v>
      </c>
      <c r="P56" s="11">
        <v>102.48226950354611</v>
      </c>
      <c r="Q56" s="11">
        <v>108.23786142935079</v>
      </c>
      <c r="R56" s="11">
        <v>96.917621385706482</v>
      </c>
      <c r="S56" s="11">
        <v>107.17403164211674</v>
      </c>
      <c r="T56" s="11">
        <v>102.68685215493727</v>
      </c>
      <c r="U56" s="11">
        <v>114.07528641571194</v>
      </c>
      <c r="V56" s="11">
        <v>101.99127114020732</v>
      </c>
      <c r="W56" s="11">
        <v>107.9923622476814</v>
      </c>
      <c r="X56" s="11">
        <v>109.328968903437</v>
      </c>
      <c r="Y56" s="11">
        <v>117.40316421167485</v>
      </c>
      <c r="Z56" s="11">
        <v>114.15711947626841</v>
      </c>
      <c r="AA56" s="11">
        <v>114.7708674304419</v>
      </c>
      <c r="AB56" s="11">
        <v>113.74795417348609</v>
      </c>
      <c r="AC56" s="11">
        <v>105.11456628477904</v>
      </c>
      <c r="AD56" s="11">
        <v>118.90343698854338</v>
      </c>
      <c r="AE56" s="11">
        <v>116.31205673758865</v>
      </c>
      <c r="AF56" s="11">
        <v>124.23622476813966</v>
      </c>
      <c r="AG56" s="11">
        <v>118.90343698854338</v>
      </c>
      <c r="AH56" s="11">
        <v>129.07801418439718</v>
      </c>
      <c r="AI56" s="11">
        <v>125.61374795417348</v>
      </c>
      <c r="AJ56" s="11">
        <v>109.19258046917622</v>
      </c>
      <c r="AK56" s="11">
        <v>121.57665030005455</v>
      </c>
      <c r="AL56" s="11">
        <v>120.4037097654119</v>
      </c>
      <c r="AM56" s="11">
        <v>105.67375886524823</v>
      </c>
      <c r="AN56" s="11">
        <v>109.68357883251501</v>
      </c>
      <c r="AO56" s="11">
        <v>121.44026186579377</v>
      </c>
      <c r="AP56" s="11">
        <v>118.43971631205675</v>
      </c>
      <c r="AQ56" s="11">
        <v>106.32842334969995</v>
      </c>
      <c r="AR56" s="11">
        <v>132.214948172395</v>
      </c>
      <c r="AS56" s="11">
        <v>118.38516093835243</v>
      </c>
      <c r="AT56" s="11">
        <v>116.17566830332788</v>
      </c>
      <c r="AU56" s="11">
        <v>125.83196944899073</v>
      </c>
      <c r="AV56" s="11">
        <v>110.2291325695581</v>
      </c>
      <c r="AW56" s="11">
        <v>109.17894162575013</v>
      </c>
      <c r="AX56" s="11">
        <v>109.90180032733224</v>
      </c>
      <c r="AY56" s="11">
        <v>108.21058374249863</v>
      </c>
      <c r="AZ56" s="12">
        <f t="shared" si="6"/>
        <v>-1.5388433854554573E-2</v>
      </c>
      <c r="BA56" s="12">
        <f t="shared" si="7"/>
        <v>-8.5944700460829582E-2</v>
      </c>
      <c r="BB56" s="12">
        <f t="shared" si="8"/>
        <v>2.4006195147134646E-2</v>
      </c>
      <c r="BC56" s="12">
        <f t="shared" si="9"/>
        <v>-8.7222473946533818E-2</v>
      </c>
    </row>
    <row r="57" spans="1:55" s="8" customFormat="1" x14ac:dyDescent="0.25">
      <c r="A57" s="13" t="s">
        <v>94</v>
      </c>
      <c r="B57" s="13" t="s">
        <v>55</v>
      </c>
      <c r="C57" s="14" t="s">
        <v>15</v>
      </c>
      <c r="D57" s="15">
        <v>100</v>
      </c>
      <c r="E57" s="15">
        <v>83.480490577904646</v>
      </c>
      <c r="F57" s="15">
        <v>97.9728585597136</v>
      </c>
      <c r="G57" s="15">
        <v>78.265076562084232</v>
      </c>
      <c r="H57" s="15">
        <v>111.08396429521761</v>
      </c>
      <c r="I57" s="15">
        <v>89.02972979510875</v>
      </c>
      <c r="J57" s="15">
        <v>91.335058903214886</v>
      </c>
      <c r="K57" s="15">
        <v>91.489876387914563</v>
      </c>
      <c r="L57" s="15">
        <v>91.688236290186026</v>
      </c>
      <c r="M57" s="15">
        <v>88.906359611988691</v>
      </c>
      <c r="N57" s="15">
        <v>90.602094874089858</v>
      </c>
      <c r="O57" s="15">
        <v>88.753961150487442</v>
      </c>
      <c r="P57" s="15">
        <v>84.854495754614305</v>
      </c>
      <c r="Q57" s="15">
        <v>81.495440141270961</v>
      </c>
      <c r="R57" s="15">
        <v>80.139819540869411</v>
      </c>
      <c r="S57" s="15">
        <v>85.618907085318966</v>
      </c>
      <c r="T57" s="15">
        <v>81.43641597522921</v>
      </c>
      <c r="U57" s="15">
        <v>77.788528991993033</v>
      </c>
      <c r="V57" s="15">
        <v>80.161590749655304</v>
      </c>
      <c r="W57" s="15">
        <v>78.144125402162615</v>
      </c>
      <c r="X57" s="15">
        <v>75.013909383390995</v>
      </c>
      <c r="Y57" s="15">
        <v>71.5958296040059</v>
      </c>
      <c r="Z57" s="15">
        <v>76.566922276784638</v>
      </c>
      <c r="AA57" s="15">
        <v>73.985824524057193</v>
      </c>
      <c r="AB57" s="15">
        <v>69.554174024528905</v>
      </c>
      <c r="AC57" s="15">
        <v>68.00358015433369</v>
      </c>
      <c r="AD57" s="15">
        <v>68.755896369046184</v>
      </c>
      <c r="AE57" s="15">
        <v>67.488328213067575</v>
      </c>
      <c r="AF57" s="15">
        <v>72.742446600062891</v>
      </c>
      <c r="AG57" s="15">
        <v>71.443431142504664</v>
      </c>
      <c r="AH57" s="15">
        <v>69.505793560560264</v>
      </c>
      <c r="AI57" s="15">
        <v>66.140932291540679</v>
      </c>
      <c r="AJ57" s="15">
        <v>63.163114734270309</v>
      </c>
      <c r="AK57" s="15">
        <v>61.474636541764447</v>
      </c>
      <c r="AL57" s="15">
        <v>61.215801059532161</v>
      </c>
      <c r="AM57" s="15">
        <v>61.058564551634056</v>
      </c>
      <c r="AN57" s="15">
        <v>70.778199762935728</v>
      </c>
      <c r="AO57" s="15">
        <v>79.914850383415185</v>
      </c>
      <c r="AP57" s="15">
        <v>68.50431795640921</v>
      </c>
      <c r="AQ57" s="15">
        <v>69.832361692348641</v>
      </c>
      <c r="AR57" s="15">
        <v>73.620552021093886</v>
      </c>
      <c r="AS57" s="15">
        <v>72.703742228887975</v>
      </c>
      <c r="AT57" s="15">
        <v>69.133263988001659</v>
      </c>
      <c r="AU57" s="15">
        <v>77.159582960400598</v>
      </c>
      <c r="AV57" s="15">
        <v>70.901569946055787</v>
      </c>
      <c r="AW57" s="15">
        <v>77.532112532959189</v>
      </c>
      <c r="AX57" s="15">
        <v>84.440842787682328</v>
      </c>
      <c r="AY57" s="15">
        <v>90.972205423450021</v>
      </c>
      <c r="AZ57" s="16">
        <f>AY57/AX57-1</f>
        <v>7.7348382845847663E-2</v>
      </c>
      <c r="BA57" s="16">
        <f t="shared" si="7"/>
        <v>0.25127266677757465</v>
      </c>
      <c r="BB57" s="16">
        <f>AY57/AM57-1</f>
        <v>0.48991719820926272</v>
      </c>
      <c r="BC57" s="16">
        <f t="shared" si="9"/>
        <v>0.37939619062672869</v>
      </c>
    </row>
    <row r="58" spans="1:55" s="8" customFormat="1" x14ac:dyDescent="0.25">
      <c r="A58" s="9" t="s">
        <v>93</v>
      </c>
      <c r="B58" s="9" t="s">
        <v>56</v>
      </c>
      <c r="C58" s="10" t="s">
        <v>15</v>
      </c>
      <c r="D58" s="11">
        <v>100</v>
      </c>
      <c r="E58" s="11">
        <v>84.995856735107267</v>
      </c>
      <c r="F58" s="11">
        <v>72.431636129269876</v>
      </c>
      <c r="G58" s="11">
        <v>80.548752416904534</v>
      </c>
      <c r="H58" s="11">
        <v>100.12153577018692</v>
      </c>
      <c r="I58" s="11">
        <v>75.473713286069426</v>
      </c>
      <c r="J58" s="11">
        <v>67.328975232483202</v>
      </c>
      <c r="K58" s="11">
        <v>69.013902955528977</v>
      </c>
      <c r="L58" s="11">
        <v>66.945953411288102</v>
      </c>
      <c r="M58" s="11">
        <v>63.036552803609247</v>
      </c>
      <c r="N58" s="11">
        <v>67.65307061964829</v>
      </c>
      <c r="O58" s="11">
        <v>66.542675628395187</v>
      </c>
      <c r="P58" s="11">
        <v>61.016480987017772</v>
      </c>
      <c r="Q58" s="11">
        <v>61.964828284688345</v>
      </c>
      <c r="R58" s="11">
        <v>60.937298591289945</v>
      </c>
      <c r="S58" s="11">
        <v>67.929288279163984</v>
      </c>
      <c r="T58" s="11">
        <v>66.48374919436516</v>
      </c>
      <c r="U58" s="11">
        <v>63.443513488629044</v>
      </c>
      <c r="V58" s="11">
        <v>65.192891998895135</v>
      </c>
      <c r="W58" s="11">
        <v>66.426664211398588</v>
      </c>
      <c r="X58" s="11">
        <v>62.117668722953688</v>
      </c>
      <c r="Y58" s="11">
        <v>63.878095939600414</v>
      </c>
      <c r="Z58" s="11">
        <v>63.106527944019895</v>
      </c>
      <c r="AA58" s="11">
        <v>62.741920633459166</v>
      </c>
      <c r="AB58" s="11">
        <v>61.911426203848627</v>
      </c>
      <c r="AC58" s="11">
        <v>57.589540557959687</v>
      </c>
      <c r="AD58" s="11">
        <v>65.596169781788063</v>
      </c>
      <c r="AE58" s="11">
        <v>64.612834913912167</v>
      </c>
      <c r="AF58" s="11">
        <v>65.894484854064999</v>
      </c>
      <c r="AG58" s="11">
        <v>68.616149525826359</v>
      </c>
      <c r="AH58" s="11">
        <v>77.490102200534025</v>
      </c>
      <c r="AI58" s="11">
        <v>75.69468741368199</v>
      </c>
      <c r="AJ58" s="11">
        <v>66.940429058097791</v>
      </c>
      <c r="AK58" s="11">
        <v>63.822852407697262</v>
      </c>
      <c r="AL58" s="11">
        <v>68.70638062793482</v>
      </c>
      <c r="AM58" s="11">
        <v>67.680692385599855</v>
      </c>
      <c r="AN58" s="11">
        <v>72.597366724979295</v>
      </c>
      <c r="AO58" s="11">
        <v>68.568271798176966</v>
      </c>
      <c r="AP58" s="11">
        <v>71.516434950741186</v>
      </c>
      <c r="AQ58" s="11">
        <v>74.55298775435044</v>
      </c>
      <c r="AR58" s="11">
        <v>76.109013902955539</v>
      </c>
      <c r="AS58" s="11">
        <v>80.359082957370404</v>
      </c>
      <c r="AT58" s="11">
        <v>86.903600036829033</v>
      </c>
      <c r="AU58" s="11">
        <v>87.03250161126968</v>
      </c>
      <c r="AV58" s="11">
        <v>80.060767885093455</v>
      </c>
      <c r="AW58" s="11">
        <v>88.067397108921838</v>
      </c>
      <c r="AX58" s="11">
        <v>87.890617806831798</v>
      </c>
      <c r="AY58" s="11">
        <v>85.688242334959952</v>
      </c>
      <c r="AZ58" s="12">
        <f t="shared" ref="AZ58:AZ79" si="10">AY58/AX58-1</f>
        <v>-2.5058140753001501E-2</v>
      </c>
      <c r="BA58" s="12">
        <f t="shared" si="7"/>
        <v>6.6316826691720898E-2</v>
      </c>
      <c r="BB58" s="12">
        <f t="shared" ref="BB58:BB91" si="11">AY58/AM58-1</f>
        <v>0.2660662785002994</v>
      </c>
      <c r="BC58" s="12">
        <f t="shared" si="9"/>
        <v>0.27922060518345804</v>
      </c>
    </row>
    <row r="59" spans="1:55" s="8" customFormat="1" x14ac:dyDescent="0.25">
      <c r="A59" s="13" t="s">
        <v>93</v>
      </c>
      <c r="B59" s="13" t="s">
        <v>57</v>
      </c>
      <c r="C59" s="14" t="s">
        <v>15</v>
      </c>
      <c r="D59" s="15">
        <v>100</v>
      </c>
      <c r="E59" s="15">
        <v>90.220092296769621</v>
      </c>
      <c r="F59" s="15">
        <v>71.503017394391193</v>
      </c>
      <c r="G59" s="15">
        <v>61.315583954561589</v>
      </c>
      <c r="H59" s="15">
        <v>71.359602413915511</v>
      </c>
      <c r="I59" s="15">
        <v>68.335108271210515</v>
      </c>
      <c r="J59" s="15">
        <v>70.766773162939302</v>
      </c>
      <c r="K59" s="15">
        <v>74.902378416755411</v>
      </c>
      <c r="L59" s="15">
        <v>74.174653887113948</v>
      </c>
      <c r="M59" s="15">
        <v>74.476393326233577</v>
      </c>
      <c r="N59" s="15">
        <v>72.523961661341858</v>
      </c>
      <c r="O59" s="15">
        <v>61.253106141285052</v>
      </c>
      <c r="P59" s="15">
        <v>64.022009229676954</v>
      </c>
      <c r="Q59" s="15">
        <v>60.028399006034796</v>
      </c>
      <c r="R59" s="15">
        <v>60.028399006034796</v>
      </c>
      <c r="S59" s="15">
        <v>60.347887823926158</v>
      </c>
      <c r="T59" s="15">
        <v>63.418530351437695</v>
      </c>
      <c r="U59" s="15">
        <v>63.471778487752928</v>
      </c>
      <c r="V59" s="15">
        <v>65.015974440894567</v>
      </c>
      <c r="W59" s="15">
        <v>64.607738729144486</v>
      </c>
      <c r="X59" s="15">
        <v>62.753283635072776</v>
      </c>
      <c r="Y59" s="15">
        <v>60.66737664181754</v>
      </c>
      <c r="Z59" s="15">
        <v>62.353567625133124</v>
      </c>
      <c r="AA59" s="15">
        <v>62.611288604898832</v>
      </c>
      <c r="AB59" s="15">
        <v>62.495562655307069</v>
      </c>
      <c r="AC59" s="15">
        <v>61.6435924742634</v>
      </c>
      <c r="AD59" s="15">
        <v>64.199503017394392</v>
      </c>
      <c r="AE59" s="15">
        <v>66.151934682286111</v>
      </c>
      <c r="AF59" s="15">
        <v>62.237841675541361</v>
      </c>
      <c r="AG59" s="15">
        <v>66.98615548455804</v>
      </c>
      <c r="AH59" s="15">
        <v>61.953851615193464</v>
      </c>
      <c r="AI59" s="15">
        <v>63.409300674476398</v>
      </c>
      <c r="AJ59" s="15">
        <v>62.886048988285417</v>
      </c>
      <c r="AK59" s="15">
        <v>60.694355697550584</v>
      </c>
      <c r="AL59" s="15">
        <v>59.913383031593895</v>
      </c>
      <c r="AM59" s="15">
        <v>62.744053958111465</v>
      </c>
      <c r="AN59" s="15">
        <v>63.702520411785592</v>
      </c>
      <c r="AO59" s="15">
        <v>67.491657791977275</v>
      </c>
      <c r="AP59" s="15">
        <v>72.65743698970536</v>
      </c>
      <c r="AQ59" s="15">
        <v>75.035853745118928</v>
      </c>
      <c r="AR59" s="15">
        <v>82.978345757898481</v>
      </c>
      <c r="AS59" s="15">
        <v>93.024494142705009</v>
      </c>
      <c r="AT59" s="15">
        <v>96.867589634362801</v>
      </c>
      <c r="AU59" s="15">
        <v>99.955981540646093</v>
      </c>
      <c r="AV59" s="15">
        <v>102.00567980120697</v>
      </c>
      <c r="AW59" s="15">
        <v>109.02520411785588</v>
      </c>
      <c r="AX59" s="15">
        <v>109.59318423855164</v>
      </c>
      <c r="AY59" s="15">
        <v>99.574014909478166</v>
      </c>
      <c r="AZ59" s="16">
        <f t="shared" si="10"/>
        <v>-9.1421463831772076E-2</v>
      </c>
      <c r="BA59" s="16">
        <f t="shared" si="7"/>
        <v>7.0406410990268897E-2</v>
      </c>
      <c r="BB59" s="16">
        <f t="shared" si="11"/>
        <v>0.58698727015558694</v>
      </c>
      <c r="BC59" s="16">
        <f t="shared" si="9"/>
        <v>0.82919372422619309</v>
      </c>
    </row>
    <row r="60" spans="1:55" s="8" customFormat="1" x14ac:dyDescent="0.25">
      <c r="A60" s="9" t="s">
        <v>93</v>
      </c>
      <c r="B60" s="9" t="s">
        <v>58</v>
      </c>
      <c r="C60" s="10" t="s">
        <v>68</v>
      </c>
      <c r="D60" s="11">
        <v>100</v>
      </c>
      <c r="E60" s="11">
        <v>77.034936708860755</v>
      </c>
      <c r="F60" s="11">
        <v>72.240000000000009</v>
      </c>
      <c r="G60" s="11">
        <v>59.076455696202537</v>
      </c>
      <c r="H60" s="11">
        <v>55.356962025316456</v>
      </c>
      <c r="I60" s="11">
        <v>57.088607594936711</v>
      </c>
      <c r="J60" s="11">
        <v>59.584810126582276</v>
      </c>
      <c r="K60" s="11">
        <v>63.969620253164564</v>
      </c>
      <c r="L60" s="11">
        <v>60.217721518987346</v>
      </c>
      <c r="M60" s="11">
        <v>66.48101265822784</v>
      </c>
      <c r="N60" s="11">
        <v>69.012658227848107</v>
      </c>
      <c r="O60" s="11">
        <v>65.974683544303801</v>
      </c>
      <c r="P60" s="11">
        <v>75.022784810126581</v>
      </c>
      <c r="Q60" s="11">
        <v>73.78734177215189</v>
      </c>
      <c r="R60" s="11">
        <v>69.711392405063293</v>
      </c>
      <c r="S60" s="11">
        <v>68.025316455696199</v>
      </c>
      <c r="T60" s="11">
        <v>69.392405063291136</v>
      </c>
      <c r="U60" s="11">
        <v>68.415189873417731</v>
      </c>
      <c r="V60" s="11">
        <v>69.453164556962037</v>
      </c>
      <c r="W60" s="11">
        <v>62.8</v>
      </c>
      <c r="X60" s="11">
        <v>62.987341772151893</v>
      </c>
      <c r="Y60" s="11">
        <v>59.767088607594943</v>
      </c>
      <c r="Z60" s="11">
        <v>66.86379746835442</v>
      </c>
      <c r="AA60" s="11">
        <v>68.121518987341773</v>
      </c>
      <c r="AB60" s="11">
        <v>64.177215189873422</v>
      </c>
      <c r="AC60" s="11">
        <v>60.038481012658231</v>
      </c>
      <c r="AD60" s="11">
        <v>64.253164556962034</v>
      </c>
      <c r="AE60" s="11">
        <v>65.605063291139246</v>
      </c>
      <c r="AF60" s="11">
        <v>69.491645569620246</v>
      </c>
      <c r="AG60" s="11">
        <v>71.481518987341772</v>
      </c>
      <c r="AH60" s="11">
        <v>71.182784810126591</v>
      </c>
      <c r="AI60" s="11">
        <v>68.025316455696199</v>
      </c>
      <c r="AJ60" s="11">
        <v>73.417721518987349</v>
      </c>
      <c r="AK60" s="11">
        <v>68.265316455696194</v>
      </c>
      <c r="AL60" s="11">
        <v>69.237468354430391</v>
      </c>
      <c r="AM60" s="11">
        <v>65.994936708860763</v>
      </c>
      <c r="AN60" s="11">
        <v>70.56708860759494</v>
      </c>
      <c r="AO60" s="11">
        <v>71.987848101265826</v>
      </c>
      <c r="AP60" s="11">
        <v>76.842531645569608</v>
      </c>
      <c r="AQ60" s="11">
        <v>79.650632911392407</v>
      </c>
      <c r="AR60" s="11">
        <v>78.303797468354432</v>
      </c>
      <c r="AS60" s="11">
        <v>85.088607594936704</v>
      </c>
      <c r="AT60" s="11">
        <v>88.123544303797473</v>
      </c>
      <c r="AU60" s="11">
        <v>87.850126582278477</v>
      </c>
      <c r="AV60" s="11">
        <v>82.303797468354432</v>
      </c>
      <c r="AW60" s="11">
        <v>95.437974683544297</v>
      </c>
      <c r="AX60" s="11">
        <v>87.961518987341776</v>
      </c>
      <c r="AY60" s="11">
        <v>87.961518987341776</v>
      </c>
      <c r="AZ60" s="12">
        <f t="shared" si="10"/>
        <v>0</v>
      </c>
      <c r="BA60" s="12">
        <f t="shared" si="7"/>
        <v>3.3763760785480601E-2</v>
      </c>
      <c r="BB60" s="12">
        <f t="shared" si="11"/>
        <v>0.33285253951204541</v>
      </c>
      <c r="BC60" s="12">
        <f t="shared" si="9"/>
        <v>0.27043234072427302</v>
      </c>
    </row>
    <row r="61" spans="1:55" s="8" customFormat="1" x14ac:dyDescent="0.25">
      <c r="A61" s="13" t="s">
        <v>93</v>
      </c>
      <c r="B61" s="13" t="s">
        <v>59</v>
      </c>
      <c r="C61" s="14" t="s">
        <v>15</v>
      </c>
      <c r="D61" s="15">
        <v>100</v>
      </c>
      <c r="E61" s="15">
        <v>106.15746971736206</v>
      </c>
      <c r="F61" s="15">
        <v>75.975773889636613</v>
      </c>
      <c r="G61" s="15">
        <v>77.826379542395699</v>
      </c>
      <c r="H61" s="15">
        <v>62.9542395693136</v>
      </c>
      <c r="I61" s="15">
        <v>78.60026917900403</v>
      </c>
      <c r="J61" s="15">
        <v>83.714670255720051</v>
      </c>
      <c r="K61" s="15">
        <v>83.378196500672956</v>
      </c>
      <c r="L61" s="15">
        <v>83.142664872139989</v>
      </c>
      <c r="M61" s="15">
        <v>86.036339165545101</v>
      </c>
      <c r="N61" s="15">
        <v>77.792732166890985</v>
      </c>
      <c r="O61" s="15">
        <v>78.12920592193808</v>
      </c>
      <c r="P61" s="15">
        <v>80.181695827725434</v>
      </c>
      <c r="Q61" s="15">
        <v>72.880215343203233</v>
      </c>
      <c r="R61" s="15">
        <v>65.814266487213985</v>
      </c>
      <c r="S61" s="15">
        <v>71.197846567967702</v>
      </c>
      <c r="T61" s="15">
        <v>73.250336473755056</v>
      </c>
      <c r="U61" s="15">
        <v>67.93405114401078</v>
      </c>
      <c r="V61" s="15">
        <v>71.39973082099597</v>
      </c>
      <c r="W61" s="15">
        <v>69.952893674293406</v>
      </c>
      <c r="X61" s="15">
        <v>73.014804845222073</v>
      </c>
      <c r="Y61" s="15">
        <v>69.145356662180362</v>
      </c>
      <c r="Z61" s="15">
        <v>77.086137281292068</v>
      </c>
      <c r="AA61" s="15">
        <v>75.874831763122486</v>
      </c>
      <c r="AB61" s="15">
        <v>80.383580080753703</v>
      </c>
      <c r="AC61" s="15">
        <v>78.532974427994617</v>
      </c>
      <c r="AD61" s="15">
        <v>80.854643337819653</v>
      </c>
      <c r="AE61" s="15">
        <v>80.874831763122472</v>
      </c>
      <c r="AF61" s="15">
        <v>84.017496635262447</v>
      </c>
      <c r="AG61" s="15">
        <v>88.391655450874822</v>
      </c>
      <c r="AH61" s="15">
        <v>91.588156123822344</v>
      </c>
      <c r="AI61" s="15">
        <v>90.94885598923284</v>
      </c>
      <c r="AJ61" s="15">
        <v>94.448183041722757</v>
      </c>
      <c r="AK61" s="15">
        <v>115.44414535666219</v>
      </c>
      <c r="AL61" s="15">
        <v>115.84791386271871</v>
      </c>
      <c r="AM61" s="15">
        <v>97.611036339165551</v>
      </c>
      <c r="AN61" s="15">
        <v>78.028263795423968</v>
      </c>
      <c r="AO61" s="15">
        <v>84.05114401076716</v>
      </c>
      <c r="AP61" s="15">
        <v>83.950201884253033</v>
      </c>
      <c r="AQ61" s="15">
        <v>84.286675639300128</v>
      </c>
      <c r="AR61" s="15">
        <v>84.488559892328396</v>
      </c>
      <c r="AS61" s="15">
        <v>83.445491251682384</v>
      </c>
      <c r="AT61" s="15">
        <v>90.578734858681031</v>
      </c>
      <c r="AU61" s="15">
        <v>85.800807537012119</v>
      </c>
      <c r="AV61" s="15">
        <v>88.694481830417232</v>
      </c>
      <c r="AW61" s="15">
        <v>92.079407806191114</v>
      </c>
      <c r="AX61" s="15">
        <v>89.50201884253029</v>
      </c>
      <c r="AY61" s="15">
        <v>88.660834454912532</v>
      </c>
      <c r="AZ61" s="16">
        <f t="shared" si="10"/>
        <v>-9.3984962406014061E-3</v>
      </c>
      <c r="BA61" s="16">
        <f t="shared" si="7"/>
        <v>6.25E-2</v>
      </c>
      <c r="BB61" s="16">
        <f t="shared" si="11"/>
        <v>-9.1692519820751328E-2</v>
      </c>
      <c r="BC61" s="16">
        <f t="shared" si="9"/>
        <v>-0.2274179494626779</v>
      </c>
    </row>
    <row r="62" spans="1:55" s="8" customFormat="1" x14ac:dyDescent="0.25">
      <c r="A62" s="9" t="s">
        <v>93</v>
      </c>
      <c r="B62" s="9" t="s">
        <v>60</v>
      </c>
      <c r="C62" s="10" t="s">
        <v>15</v>
      </c>
      <c r="D62" s="11">
        <v>100</v>
      </c>
      <c r="E62" s="11">
        <v>60.26170897390061</v>
      </c>
      <c r="F62" s="11">
        <v>56.64926707186271</v>
      </c>
      <c r="G62" s="11">
        <v>51.214873078298176</v>
      </c>
      <c r="H62" s="11">
        <v>50.339649624597783</v>
      </c>
      <c r="I62" s="11">
        <v>50.160886664283154</v>
      </c>
      <c r="J62" s="11">
        <v>51.698248122988922</v>
      </c>
      <c r="K62" s="11">
        <v>53.557382910260998</v>
      </c>
      <c r="L62" s="11">
        <v>55.452270289595994</v>
      </c>
      <c r="M62" s="11">
        <v>56.13156953879156</v>
      </c>
      <c r="N62" s="11">
        <v>56.346085091169108</v>
      </c>
      <c r="O62" s="11">
        <v>50.089381480157314</v>
      </c>
      <c r="P62" s="11">
        <v>53.235609581694675</v>
      </c>
      <c r="Q62" s="11">
        <v>50.196639256346089</v>
      </c>
      <c r="R62" s="11">
        <v>51.018948873793349</v>
      </c>
      <c r="S62" s="11">
        <v>51.94851626742939</v>
      </c>
      <c r="T62" s="11">
        <v>52.413299964247408</v>
      </c>
      <c r="U62" s="11">
        <v>53.628888094386838</v>
      </c>
      <c r="V62" s="11">
        <v>53.843403646764386</v>
      </c>
      <c r="W62" s="11">
        <v>51.769753307114762</v>
      </c>
      <c r="X62" s="11">
        <v>50.983196281730429</v>
      </c>
      <c r="Y62" s="11">
        <v>50.518412584912411</v>
      </c>
      <c r="Z62" s="11">
        <v>61.065427243475156</v>
      </c>
      <c r="AA62" s="11">
        <v>60.100107257776195</v>
      </c>
      <c r="AB62" s="11">
        <v>57.239899892742216</v>
      </c>
      <c r="AC62" s="11">
        <v>51.19771183410797</v>
      </c>
      <c r="AD62" s="11">
        <v>55.488022881658914</v>
      </c>
      <c r="AE62" s="11">
        <v>55.774043618162317</v>
      </c>
      <c r="AF62" s="11">
        <v>53.092599213442973</v>
      </c>
      <c r="AG62" s="11">
        <v>55.38076510547014</v>
      </c>
      <c r="AH62" s="11">
        <v>54.522702895959959</v>
      </c>
      <c r="AI62" s="11">
        <v>52.413299964247408</v>
      </c>
      <c r="AJ62" s="11">
        <v>48.730782981766183</v>
      </c>
      <c r="AK62" s="11">
        <v>44.547729710404006</v>
      </c>
      <c r="AL62" s="11">
        <v>46.495530925992135</v>
      </c>
      <c r="AM62" s="11">
        <v>48.40900965319986</v>
      </c>
      <c r="AN62" s="11">
        <v>45.191276367536645</v>
      </c>
      <c r="AO62" s="11">
        <v>49.839113335716839</v>
      </c>
      <c r="AP62" s="11">
        <v>54.200929567393644</v>
      </c>
      <c r="AQ62" s="11">
        <v>56.989631748301747</v>
      </c>
      <c r="AR62" s="11">
        <v>60.02860207365034</v>
      </c>
      <c r="AS62" s="11">
        <v>69.217018233821946</v>
      </c>
      <c r="AT62" s="11">
        <v>78.226671433678945</v>
      </c>
      <c r="AU62" s="11">
        <v>79.442259563818368</v>
      </c>
      <c r="AV62" s="11">
        <v>80.69360028602074</v>
      </c>
      <c r="AW62" s="11">
        <v>96.334644261708974</v>
      </c>
      <c r="AX62" s="11">
        <v>95.370754379692528</v>
      </c>
      <c r="AY62" s="11">
        <v>102.96746514122275</v>
      </c>
      <c r="AZ62" s="12">
        <f t="shared" si="10"/>
        <v>7.9654510556621982E-2</v>
      </c>
      <c r="BA62" s="12">
        <f t="shared" si="7"/>
        <v>0.48760330578512412</v>
      </c>
      <c r="BB62" s="12">
        <f t="shared" si="11"/>
        <v>1.1270310192023634</v>
      </c>
      <c r="BC62" s="12">
        <f t="shared" si="9"/>
        <v>1.0511811023622046</v>
      </c>
    </row>
    <row r="63" spans="1:55" s="8" customFormat="1" x14ac:dyDescent="0.25">
      <c r="A63" s="13" t="s">
        <v>93</v>
      </c>
      <c r="B63" s="13" t="s">
        <v>61</v>
      </c>
      <c r="C63" s="14" t="s">
        <v>40</v>
      </c>
      <c r="D63" s="15">
        <v>100</v>
      </c>
      <c r="E63" s="15">
        <v>111.11111111111111</v>
      </c>
      <c r="F63" s="15">
        <v>127.77777777777777</v>
      </c>
      <c r="G63" s="15">
        <v>127.77777777777777</v>
      </c>
      <c r="H63" s="15">
        <v>127.77777777777777</v>
      </c>
      <c r="I63" s="15">
        <v>155.55555555555554</v>
      </c>
      <c r="J63" s="15">
        <v>155.55555555555554</v>
      </c>
      <c r="K63" s="15">
        <v>170</v>
      </c>
      <c r="L63" s="15">
        <v>170</v>
      </c>
      <c r="M63" s="15">
        <v>170</v>
      </c>
      <c r="N63" s="15">
        <v>170</v>
      </c>
      <c r="O63" s="15">
        <v>170</v>
      </c>
      <c r="P63" s="15">
        <v>188.88888888888889</v>
      </c>
      <c r="Q63" s="15">
        <v>188.88888888888889</v>
      </c>
      <c r="R63" s="15">
        <v>188.88888888888889</v>
      </c>
      <c r="S63" s="15">
        <v>188.88888888888889</v>
      </c>
      <c r="T63" s="15">
        <v>188.88888888888889</v>
      </c>
      <c r="U63" s="15">
        <v>188.88888888888889</v>
      </c>
      <c r="V63" s="15">
        <v>188.88888888888889</v>
      </c>
      <c r="W63" s="15">
        <v>188.88888888888889</v>
      </c>
      <c r="X63" s="15">
        <v>188.88888888888889</v>
      </c>
      <c r="Y63" s="15">
        <v>188.88888888888889</v>
      </c>
      <c r="Z63" s="15">
        <v>222.22222222222223</v>
      </c>
      <c r="AA63" s="15">
        <v>222.22222222222223</v>
      </c>
      <c r="AB63" s="15">
        <v>222.22222222222223</v>
      </c>
      <c r="AC63" s="15">
        <v>222.22222222222223</v>
      </c>
      <c r="AD63" s="15">
        <v>222.22222222222223</v>
      </c>
      <c r="AE63" s="15">
        <v>222.22222222222223</v>
      </c>
      <c r="AF63" s="15">
        <v>255.55555555555554</v>
      </c>
      <c r="AG63" s="15">
        <v>255.55555555555554</v>
      </c>
      <c r="AH63" s="15">
        <v>255.55555555555554</v>
      </c>
      <c r="AI63" s="15">
        <v>255.55555555555554</v>
      </c>
      <c r="AJ63" s="15">
        <v>255.55555555555554</v>
      </c>
      <c r="AK63" s="15">
        <v>255.55555555555554</v>
      </c>
      <c r="AL63" s="15">
        <v>255.55555555555554</v>
      </c>
      <c r="AM63" s="15">
        <v>255.55555555555554</v>
      </c>
      <c r="AN63" s="15">
        <v>255.55555555555554</v>
      </c>
      <c r="AO63" s="15">
        <v>255.55555555555554</v>
      </c>
      <c r="AP63" s="15">
        <v>255.55555555555554</v>
      </c>
      <c r="AQ63" s="15">
        <v>255.55555555555554</v>
      </c>
      <c r="AR63" s="15">
        <v>255.55555555555554</v>
      </c>
      <c r="AS63" s="15">
        <v>255.55555555555554</v>
      </c>
      <c r="AT63" s="15">
        <v>311.11111111111109</v>
      </c>
      <c r="AU63" s="15">
        <v>311.11111111111109</v>
      </c>
      <c r="AV63" s="15">
        <v>311.11111111111109</v>
      </c>
      <c r="AW63" s="15">
        <v>311.11111111111109</v>
      </c>
      <c r="AX63" s="15">
        <v>316.66666666666663</v>
      </c>
      <c r="AY63" s="15">
        <v>316.66666666666663</v>
      </c>
      <c r="AZ63" s="16">
        <f t="shared" si="10"/>
        <v>0</v>
      </c>
      <c r="BA63" s="16">
        <f t="shared" si="7"/>
        <v>0.23913043478260865</v>
      </c>
      <c r="BB63" s="16">
        <f t="shared" si="11"/>
        <v>0.23913043478260865</v>
      </c>
      <c r="BC63" s="16">
        <f t="shared" si="9"/>
        <v>0.23913043478260865</v>
      </c>
    </row>
    <row r="64" spans="1:55" s="8" customFormat="1" x14ac:dyDescent="0.25">
      <c r="A64" s="9" t="s">
        <v>93</v>
      </c>
      <c r="B64" s="9" t="s">
        <v>62</v>
      </c>
      <c r="C64" s="10" t="s">
        <v>40</v>
      </c>
      <c r="D64" s="11" t="s">
        <v>46</v>
      </c>
      <c r="E64" s="11">
        <v>100</v>
      </c>
      <c r="F64" s="11">
        <v>115.46978804175893</v>
      </c>
      <c r="G64" s="11">
        <v>129.51597595697564</v>
      </c>
      <c r="H64" s="11">
        <v>137.30930085416006</v>
      </c>
      <c r="I64" s="11">
        <v>132.67847588563802</v>
      </c>
      <c r="J64" s="11">
        <v>133.58712241064811</v>
      </c>
      <c r="K64" s="11">
        <v>135.62591036932952</v>
      </c>
      <c r="L64" s="11">
        <v>137.8861374395544</v>
      </c>
      <c r="M64" s="11">
        <v>145.67669986151313</v>
      </c>
      <c r="N64" s="11">
        <v>147.12048079549484</v>
      </c>
      <c r="O64" s="11">
        <v>147.44869310266657</v>
      </c>
      <c r="P64" s="11">
        <v>146.93167565090093</v>
      </c>
      <c r="Q64" s="11">
        <v>148.05746371555563</v>
      </c>
      <c r="R64" s="11">
        <v>151.18533621161902</v>
      </c>
      <c r="S64" s="11">
        <v>152.0185989767206</v>
      </c>
      <c r="T64" s="11">
        <v>152.70688417892416</v>
      </c>
      <c r="U64" s="11">
        <v>152.46034249301852</v>
      </c>
      <c r="V64" s="11">
        <v>138.51239960146728</v>
      </c>
      <c r="W64" s="11">
        <v>140.35541726372463</v>
      </c>
      <c r="X64" s="11">
        <v>141.6264790222333</v>
      </c>
      <c r="Y64" s="11">
        <v>145.16679172658365</v>
      </c>
      <c r="Z64" s="11">
        <v>153.82351766671428</v>
      </c>
      <c r="AA64" s="11">
        <v>155.16367814415307</v>
      </c>
      <c r="AB64" s="11">
        <v>156.64999555170377</v>
      </c>
      <c r="AC64" s="11">
        <v>156.52653731904107</v>
      </c>
      <c r="AD64" s="11">
        <v>155.22705242560164</v>
      </c>
      <c r="AE64" s="11">
        <v>154.5194830635586</v>
      </c>
      <c r="AF64" s="11">
        <v>155.7625096610725</v>
      </c>
      <c r="AG64" s="11">
        <v>156.86648706897086</v>
      </c>
      <c r="AH64" s="11">
        <v>159.17800871838327</v>
      </c>
      <c r="AI64" s="11">
        <v>168.19501222983962</v>
      </c>
      <c r="AJ64" s="11">
        <v>170.95383046700508</v>
      </c>
      <c r="AK64" s="11">
        <v>179.32249415213985</v>
      </c>
      <c r="AL64" s="11">
        <v>180.18864222192678</v>
      </c>
      <c r="AM64" s="11">
        <v>179.17710535789089</v>
      </c>
      <c r="AN64" s="11">
        <v>177.84564878649047</v>
      </c>
      <c r="AO64" s="11">
        <v>177.95753108369237</v>
      </c>
      <c r="AP64" s="11">
        <v>176.91543371111368</v>
      </c>
      <c r="AQ64" s="11">
        <v>177.1095561947925</v>
      </c>
      <c r="AR64" s="11">
        <v>177.93861599941107</v>
      </c>
      <c r="AS64" s="11">
        <v>178.1553115602145</v>
      </c>
      <c r="AT64" s="11">
        <v>186.22725647834903</v>
      </c>
      <c r="AU64" s="11">
        <v>193.64432255068832</v>
      </c>
      <c r="AV64" s="11">
        <v>194.16916770578615</v>
      </c>
      <c r="AW64" s="11">
        <v>197.6156258411321</v>
      </c>
      <c r="AX64" s="11">
        <v>208.55682342370025</v>
      </c>
      <c r="AY64" s="11">
        <v>215.38690469738535</v>
      </c>
      <c r="AZ64" s="12">
        <f t="shared" si="10"/>
        <v>3.2749258267178449E-2</v>
      </c>
      <c r="BA64" s="12">
        <f t="shared" si="7"/>
        <v>0.20898390741825845</v>
      </c>
      <c r="BB64" s="12">
        <f t="shared" si="11"/>
        <v>0.20208943138783542</v>
      </c>
      <c r="BC64" s="12">
        <f t="shared" si="9"/>
        <v>0.15743601179276445</v>
      </c>
    </row>
    <row r="65" spans="1:55" s="8" customFormat="1" x14ac:dyDescent="0.25">
      <c r="A65" s="13" t="s">
        <v>93</v>
      </c>
      <c r="B65" s="13" t="s">
        <v>63</v>
      </c>
      <c r="C65" s="14" t="s">
        <v>40</v>
      </c>
      <c r="D65" s="15" t="s">
        <v>46</v>
      </c>
      <c r="E65" s="15">
        <v>100</v>
      </c>
      <c r="F65" s="15">
        <v>105.36585365853657</v>
      </c>
      <c r="G65" s="15">
        <v>106.38580931263859</v>
      </c>
      <c r="H65" s="15">
        <v>116.73946047771236</v>
      </c>
      <c r="I65" s="15">
        <v>128.87318248555039</v>
      </c>
      <c r="J65" s="15">
        <v>135.14543683765402</v>
      </c>
      <c r="K65" s="15">
        <v>136.94395444081329</v>
      </c>
      <c r="L65" s="15">
        <v>135.86589197051492</v>
      </c>
      <c r="M65" s="15">
        <v>143.86888544953226</v>
      </c>
      <c r="N65" s="15">
        <v>150.70232330948235</v>
      </c>
      <c r="O65" s="15">
        <v>150.76614617749985</v>
      </c>
      <c r="P65" s="15">
        <v>156.12844058302454</v>
      </c>
      <c r="Q65" s="15">
        <v>157.13329878709555</v>
      </c>
      <c r="R65" s="15">
        <v>153.84137160516056</v>
      </c>
      <c r="S65" s="15">
        <v>157.64973482031047</v>
      </c>
      <c r="T65" s="15">
        <v>161.84405148324086</v>
      </c>
      <c r="U65" s="15">
        <v>162.95744483460271</v>
      </c>
      <c r="V65" s="15">
        <v>170.01358062088457</v>
      </c>
      <c r="W65" s="15">
        <v>173.49906098231756</v>
      </c>
      <c r="X65" s="15">
        <v>174.98969066332816</v>
      </c>
      <c r="Y65" s="15">
        <v>182.54287365940286</v>
      </c>
      <c r="Z65" s="15">
        <v>201.0788605124458</v>
      </c>
      <c r="AA65" s="15">
        <v>208.56388302574683</v>
      </c>
      <c r="AB65" s="15">
        <v>210.82197756110665</v>
      </c>
      <c r="AC65" s="15">
        <v>207.00149990719635</v>
      </c>
      <c r="AD65" s="15">
        <v>186.07481064614743</v>
      </c>
      <c r="AE65" s="15">
        <v>189.97926715129481</v>
      </c>
      <c r="AF65" s="15">
        <v>171.4144265936811</v>
      </c>
      <c r="AG65" s="15">
        <v>176.93912996275952</v>
      </c>
      <c r="AH65" s="15">
        <v>173.8407625088748</v>
      </c>
      <c r="AI65" s="15">
        <v>181.21421642494769</v>
      </c>
      <c r="AJ65" s="15">
        <v>183.97568105012448</v>
      </c>
      <c r="AK65" s="15">
        <v>194.84629402221154</v>
      </c>
      <c r="AL65" s="15">
        <v>195.11906116244054</v>
      </c>
      <c r="AM65" s="15">
        <v>198.00392389265892</v>
      </c>
      <c r="AN65" s="15">
        <v>204.30598485791842</v>
      </c>
      <c r="AO65" s="15">
        <v>207.61062448850365</v>
      </c>
      <c r="AP65" s="15">
        <v>191.84659369750224</v>
      </c>
      <c r="AQ65" s="15">
        <v>192.58466455758204</v>
      </c>
      <c r="AR65" s="15">
        <v>204.67465812053965</v>
      </c>
      <c r="AS65" s="15">
        <v>207.69289781012566</v>
      </c>
      <c r="AT65" s="15">
        <v>215.17258259137301</v>
      </c>
      <c r="AU65" s="15">
        <v>223.54885706361887</v>
      </c>
      <c r="AV65" s="15">
        <v>229.63877414680871</v>
      </c>
      <c r="AW65" s="15">
        <v>237.93723361918646</v>
      </c>
      <c r="AX65" s="15">
        <v>244.52154687897075</v>
      </c>
      <c r="AY65" s="15">
        <v>250.23823265587782</v>
      </c>
      <c r="AZ65" s="16">
        <f t="shared" si="10"/>
        <v>2.337906761131614E-2</v>
      </c>
      <c r="BA65" s="16">
        <f t="shared" si="7"/>
        <v>0.20484732648223436</v>
      </c>
      <c r="BB65" s="16">
        <f t="shared" si="11"/>
        <v>0.26380441223748652</v>
      </c>
      <c r="BC65" s="16">
        <f t="shared" si="9"/>
        <v>0.25319148945372194</v>
      </c>
    </row>
    <row r="66" spans="1:55" s="8" customFormat="1" x14ac:dyDescent="0.25">
      <c r="A66" s="9" t="s">
        <v>93</v>
      </c>
      <c r="B66" s="9" t="s">
        <v>64</v>
      </c>
      <c r="C66" s="10" t="s">
        <v>40</v>
      </c>
      <c r="D66" s="11">
        <v>100</v>
      </c>
      <c r="E66" s="11">
        <v>88.986784140969164</v>
      </c>
      <c r="F66" s="11">
        <v>96.519823788546248</v>
      </c>
      <c r="G66" s="11">
        <v>97.621145374449341</v>
      </c>
      <c r="H66" s="11">
        <v>96.916299559471369</v>
      </c>
      <c r="I66" s="11">
        <v>110.87616575283788</v>
      </c>
      <c r="J66" s="11">
        <v>111.128371030997</v>
      </c>
      <c r="K66" s="11">
        <v>111.8547222320953</v>
      </c>
      <c r="L66" s="11">
        <v>117.00307264358368</v>
      </c>
      <c r="M66" s="11">
        <v>124.04464400978658</v>
      </c>
      <c r="N66" s="11">
        <v>129.25688642507527</v>
      </c>
      <c r="O66" s="11">
        <v>135.54184195680082</v>
      </c>
      <c r="P66" s="11">
        <v>138.1244240051503</v>
      </c>
      <c r="Q66" s="11">
        <v>142.28412972625486</v>
      </c>
      <c r="R66" s="11">
        <v>154.47405150394616</v>
      </c>
      <c r="S66" s="11">
        <v>155.08606964561233</v>
      </c>
      <c r="T66" s="11">
        <v>149.65524932258575</v>
      </c>
      <c r="U66" s="11">
        <v>147.94025343110363</v>
      </c>
      <c r="V66" s="11">
        <v>153.226476061319</v>
      </c>
      <c r="W66" s="11">
        <v>155.0020012195593</v>
      </c>
      <c r="X66" s="11">
        <v>153.80150409552184</v>
      </c>
      <c r="Y66" s="11">
        <v>161.8754357336561</v>
      </c>
      <c r="Z66" s="11">
        <v>169.09523216309148</v>
      </c>
      <c r="AA66" s="11">
        <v>171.9501959118528</v>
      </c>
      <c r="AB66" s="11">
        <v>166.9968842488075</v>
      </c>
      <c r="AC66" s="11">
        <v>164.07109883676841</v>
      </c>
      <c r="AD66" s="11">
        <v>160.98081969017787</v>
      </c>
      <c r="AE66" s="11">
        <v>158.12582485297258</v>
      </c>
      <c r="AF66" s="11">
        <v>156.02075358236118</v>
      </c>
      <c r="AG66" s="11">
        <v>161.63315605943933</v>
      </c>
      <c r="AH66" s="11">
        <v>164.14175536914613</v>
      </c>
      <c r="AI66" s="11">
        <v>167.12450012478885</v>
      </c>
      <c r="AJ66" s="11">
        <v>171.50950481628612</v>
      </c>
      <c r="AK66" s="11">
        <v>181.54053932145214</v>
      </c>
      <c r="AL66" s="11">
        <v>186.70906095552527</v>
      </c>
      <c r="AM66" s="11">
        <v>183.93816842040738</v>
      </c>
      <c r="AN66" s="11">
        <v>184.32824552486574</v>
      </c>
      <c r="AO66" s="11">
        <v>190.88221342649786</v>
      </c>
      <c r="AP66" s="11">
        <v>197.04274149001247</v>
      </c>
      <c r="AQ66" s="11">
        <v>207.85056747043606</v>
      </c>
      <c r="AR66" s="11">
        <v>228.12785143495199</v>
      </c>
      <c r="AS66" s="11">
        <v>235.89576618752776</v>
      </c>
      <c r="AT66" s="11">
        <v>237.8158871068874</v>
      </c>
      <c r="AU66" s="11">
        <v>241.48799226265047</v>
      </c>
      <c r="AV66" s="11">
        <v>244.99532346911644</v>
      </c>
      <c r="AW66" s="11">
        <v>255.46015061630945</v>
      </c>
      <c r="AX66" s="11">
        <v>273.43059929066652</v>
      </c>
      <c r="AY66" s="11">
        <v>294.19547963575542</v>
      </c>
      <c r="AZ66" s="12">
        <f t="shared" si="10"/>
        <v>7.5942050373868586E-2</v>
      </c>
      <c r="BA66" s="12">
        <f t="shared" si="7"/>
        <v>0.24714183891660735</v>
      </c>
      <c r="BB66" s="12">
        <f t="shared" si="11"/>
        <v>0.59942594928609361</v>
      </c>
      <c r="BC66" s="12">
        <f t="shared" si="9"/>
        <v>0.46447418187057665</v>
      </c>
    </row>
    <row r="67" spans="1:55" s="8" customFormat="1" x14ac:dyDescent="0.25">
      <c r="A67" s="13" t="s">
        <v>93</v>
      </c>
      <c r="B67" s="13" t="s">
        <v>65</v>
      </c>
      <c r="C67" s="14" t="s">
        <v>40</v>
      </c>
      <c r="D67" s="15" t="s">
        <v>46</v>
      </c>
      <c r="E67" s="15">
        <v>100</v>
      </c>
      <c r="F67" s="15">
        <v>101.00460443700294</v>
      </c>
      <c r="G67" s="15">
        <v>141.06320636249478</v>
      </c>
      <c r="H67" s="15">
        <v>146.92339891167853</v>
      </c>
      <c r="I67" s="15">
        <v>78.977513788714475</v>
      </c>
      <c r="J67" s="15">
        <v>74.819686041578265</v>
      </c>
      <c r="K67" s="15">
        <v>81.6079762409843</v>
      </c>
      <c r="L67" s="15">
        <v>76.304624522698333</v>
      </c>
      <c r="M67" s="15">
        <v>77.648140291330776</v>
      </c>
      <c r="N67" s="15">
        <v>67.819261773440829</v>
      </c>
      <c r="O67" s="15">
        <v>71.630603874982341</v>
      </c>
      <c r="P67" s="15">
        <v>74.218639513505877</v>
      </c>
      <c r="Q67" s="15">
        <v>77.966341394427957</v>
      </c>
      <c r="R67" s="15">
        <v>84.542497525102533</v>
      </c>
      <c r="S67" s="15">
        <v>81.883750530335178</v>
      </c>
      <c r="T67" s="15">
        <v>82.802998161504746</v>
      </c>
      <c r="U67" s="15">
        <v>92.844010748126152</v>
      </c>
      <c r="V67" s="15">
        <v>90.510535992080335</v>
      </c>
      <c r="W67" s="15">
        <v>88.247772592278324</v>
      </c>
      <c r="X67" s="15">
        <v>91.571206335737514</v>
      </c>
      <c r="Y67" s="15">
        <v>90.864092773299404</v>
      </c>
      <c r="Z67" s="15">
        <v>89.803422429642211</v>
      </c>
      <c r="AA67" s="15">
        <v>92.327817847546328</v>
      </c>
      <c r="AB67" s="15">
        <v>93.140998444350174</v>
      </c>
      <c r="AC67" s="15">
        <v>96.60585490029699</v>
      </c>
      <c r="AD67" s="15">
        <v>95.149200961674453</v>
      </c>
      <c r="AE67" s="15">
        <v>95.432046386649688</v>
      </c>
      <c r="AF67" s="15">
        <v>95.762461269461696</v>
      </c>
      <c r="AG67" s="15">
        <v>96.630429392414968</v>
      </c>
      <c r="AH67" s="15">
        <v>97.277557684855125</v>
      </c>
      <c r="AI67" s="15">
        <v>98.942856040861983</v>
      </c>
      <c r="AJ67" s="15">
        <v>98.792250035355679</v>
      </c>
      <c r="AK67" s="15">
        <v>99.042331840722369</v>
      </c>
      <c r="AL67" s="15">
        <v>97.527433488400817</v>
      </c>
      <c r="AM67" s="15">
        <v>94.964601466510672</v>
      </c>
      <c r="AN67" s="15">
        <v>99.831321273832955</v>
      </c>
      <c r="AO67" s="15">
        <v>102.11032685788733</v>
      </c>
      <c r="AP67" s="15">
        <v>106.91536860819851</v>
      </c>
      <c r="AQ67" s="15">
        <v>110.83966521386969</v>
      </c>
      <c r="AR67" s="15">
        <v>112.21043699618158</v>
      </c>
      <c r="AS67" s="15">
        <v>114.64777887773221</v>
      </c>
      <c r="AT67" s="15">
        <v>114.27458005311209</v>
      </c>
      <c r="AU67" s="15">
        <v>114.52867091117425</v>
      </c>
      <c r="AV67" s="15">
        <v>117.75889660511058</v>
      </c>
      <c r="AW67" s="15">
        <v>117.89711530968579</v>
      </c>
      <c r="AX67" s="15">
        <v>121.32654504313393</v>
      </c>
      <c r="AY67" s="15">
        <v>121.74113529929353</v>
      </c>
      <c r="AZ67" s="16">
        <f t="shared" si="10"/>
        <v>3.4171438411290112E-3</v>
      </c>
      <c r="BA67" s="16">
        <f t="shared" si="7"/>
        <v>6.1870857778467236E-2</v>
      </c>
      <c r="BB67" s="16">
        <f t="shared" si="11"/>
        <v>0.28196331495400018</v>
      </c>
      <c r="BC67" s="16">
        <f t="shared" si="9"/>
        <v>0.24402479080476991</v>
      </c>
    </row>
    <row r="68" spans="1:55" s="8" customFormat="1" x14ac:dyDescent="0.25">
      <c r="A68" s="9" t="s">
        <v>93</v>
      </c>
      <c r="B68" s="9" t="s">
        <v>66</v>
      </c>
      <c r="C68" s="10" t="s">
        <v>40</v>
      </c>
      <c r="D68" s="11" t="s">
        <v>46</v>
      </c>
      <c r="E68" s="11">
        <v>100</v>
      </c>
      <c r="F68" s="11">
        <v>84.268376459812202</v>
      </c>
      <c r="G68" s="11">
        <v>116.26975040073275</v>
      </c>
      <c r="H68" s="11">
        <v>134.64621021296082</v>
      </c>
      <c r="I68" s="11">
        <v>94.353495371127593</v>
      </c>
      <c r="J68" s="11">
        <v>82.048480486767616</v>
      </c>
      <c r="K68" s="11">
        <v>93.001733782590165</v>
      </c>
      <c r="L68" s="11">
        <v>96.274199352284967</v>
      </c>
      <c r="M68" s="11">
        <v>89.148549183813657</v>
      </c>
      <c r="N68" s="11">
        <v>86.538126860544978</v>
      </c>
      <c r="O68" s="11">
        <v>92.489580948019196</v>
      </c>
      <c r="P68" s="11">
        <v>99.286597533448898</v>
      </c>
      <c r="Q68" s="11">
        <v>101.53070103699821</v>
      </c>
      <c r="R68" s="11">
        <v>119.82930419706237</v>
      </c>
      <c r="S68" s="11">
        <v>107.13925872616048</v>
      </c>
      <c r="T68" s="11">
        <v>112.44868984919361</v>
      </c>
      <c r="U68" s="11">
        <v>128.64889266904379</v>
      </c>
      <c r="V68" s="11">
        <v>170.38346036834699</v>
      </c>
      <c r="W68" s="11">
        <v>188.63404102195037</v>
      </c>
      <c r="X68" s="11">
        <v>192.55513755765642</v>
      </c>
      <c r="Y68" s="11">
        <v>186.95456181098498</v>
      </c>
      <c r="Z68" s="11">
        <v>172.27851745232095</v>
      </c>
      <c r="AA68" s="11">
        <v>163.63296149694131</v>
      </c>
      <c r="AB68" s="11">
        <v>166.62003990971243</v>
      </c>
      <c r="AC68" s="11">
        <v>169.70362131571198</v>
      </c>
      <c r="AD68" s="11">
        <v>180.56567110471389</v>
      </c>
      <c r="AE68" s="11">
        <v>184.2027544244169</v>
      </c>
      <c r="AF68" s="11">
        <v>186.12522490104354</v>
      </c>
      <c r="AG68" s="11">
        <v>194.59465471556146</v>
      </c>
      <c r="AH68" s="11">
        <v>209.14812604059878</v>
      </c>
      <c r="AI68" s="11">
        <v>220.11823029272074</v>
      </c>
      <c r="AJ68" s="11">
        <v>224.60377070452626</v>
      </c>
      <c r="AK68" s="11">
        <v>230.84281461611428</v>
      </c>
      <c r="AL68" s="11">
        <v>228.25477328346241</v>
      </c>
      <c r="AM68" s="11">
        <v>222.35421321348235</v>
      </c>
      <c r="AN68" s="11">
        <v>221.97719020160056</v>
      </c>
      <c r="AO68" s="11">
        <v>222.64047356353291</v>
      </c>
      <c r="AP68" s="11">
        <v>224.71213990519482</v>
      </c>
      <c r="AQ68" s="11">
        <v>231.65714483974153</v>
      </c>
      <c r="AR68" s="11">
        <v>232.92883815890778</v>
      </c>
      <c r="AS68" s="11">
        <v>238.54081047587675</v>
      </c>
      <c r="AT68" s="11">
        <v>229.85705816713366</v>
      </c>
      <c r="AU68" s="11">
        <v>236.17502698812518</v>
      </c>
      <c r="AV68" s="11">
        <v>231.77101117203568</v>
      </c>
      <c r="AW68" s="11">
        <v>229.36682510813128</v>
      </c>
      <c r="AX68" s="11">
        <v>220.5507464501861</v>
      </c>
      <c r="AY68" s="11">
        <v>208.5899980898466</v>
      </c>
      <c r="AZ68" s="12">
        <f t="shared" si="10"/>
        <v>-5.4231275807724244E-2</v>
      </c>
      <c r="BA68" s="12">
        <f t="shared" si="7"/>
        <v>-0.12555844145192518</v>
      </c>
      <c r="BB68" s="12">
        <f t="shared" si="11"/>
        <v>-6.190220065864338E-2</v>
      </c>
      <c r="BC68" s="12">
        <f t="shared" si="9"/>
        <v>-3.3751876127071978E-2</v>
      </c>
    </row>
    <row r="69" spans="1:55" s="8" customFormat="1" x14ac:dyDescent="0.25">
      <c r="A69" s="13" t="s">
        <v>93</v>
      </c>
      <c r="B69" s="13" t="s">
        <v>67</v>
      </c>
      <c r="C69" s="14" t="s">
        <v>46</v>
      </c>
      <c r="D69" s="15">
        <v>100</v>
      </c>
      <c r="E69" s="15">
        <v>96.243532391775673</v>
      </c>
      <c r="F69" s="15">
        <v>88.22611651642697</v>
      </c>
      <c r="G69" s="15">
        <v>72.062744288248766</v>
      </c>
      <c r="H69" s="15">
        <v>80.358653258132534</v>
      </c>
      <c r="I69" s="15">
        <v>79.070164888308369</v>
      </c>
      <c r="J69" s="15">
        <v>78.784848114680045</v>
      </c>
      <c r="K69" s="15">
        <v>80.178690713716776</v>
      </c>
      <c r="L69" s="15">
        <v>81.001899765496859</v>
      </c>
      <c r="M69" s="15">
        <v>81.376085698124157</v>
      </c>
      <c r="N69" s="15">
        <v>82.232036019009129</v>
      </c>
      <c r="O69" s="15">
        <v>80.791420178393992</v>
      </c>
      <c r="P69" s="15">
        <v>78.158086677529298</v>
      </c>
      <c r="Q69" s="15">
        <v>78.499531341051735</v>
      </c>
      <c r="R69" s="15">
        <v>76.956014368964063</v>
      </c>
      <c r="S69" s="15">
        <v>76.198287855393758</v>
      </c>
      <c r="T69" s="15">
        <v>75.216049782247069</v>
      </c>
      <c r="U69" s="15">
        <v>75.522567032850873</v>
      </c>
      <c r="V69" s="15">
        <v>76.675236269617201</v>
      </c>
      <c r="W69" s="15">
        <v>78.122274407025898</v>
      </c>
      <c r="X69" s="15">
        <v>78.401449118111429</v>
      </c>
      <c r="Y69" s="15">
        <v>79.843931113173596</v>
      </c>
      <c r="Z69" s="15">
        <v>81.296820400092443</v>
      </c>
      <c r="AA69" s="15">
        <v>81.006383168470094</v>
      </c>
      <c r="AB69" s="15">
        <v>80.314862786524259</v>
      </c>
      <c r="AC69" s="15">
        <v>79.39769857444827</v>
      </c>
      <c r="AD69" s="15">
        <v>79.467737441724879</v>
      </c>
      <c r="AE69" s="15">
        <v>80.77738820592046</v>
      </c>
      <c r="AF69" s="15">
        <v>82.882184076949088</v>
      </c>
      <c r="AG69" s="15">
        <v>84.893433464820873</v>
      </c>
      <c r="AH69" s="15">
        <v>85.595032088497078</v>
      </c>
      <c r="AI69" s="15">
        <v>83.911195391674184</v>
      </c>
      <c r="AJ69" s="15">
        <v>80.12256282382269</v>
      </c>
      <c r="AK69" s="15">
        <v>77.409714812274672</v>
      </c>
      <c r="AL69" s="15">
        <v>76.021565807782693</v>
      </c>
      <c r="AM69" s="15">
        <v>77.823276917427151</v>
      </c>
      <c r="AN69" s="15">
        <v>78.758401412866959</v>
      </c>
      <c r="AO69" s="15">
        <v>80.296237958854604</v>
      </c>
      <c r="AP69" s="15">
        <v>81.995834058376772</v>
      </c>
      <c r="AQ69" s="15">
        <v>84.550578260133634</v>
      </c>
      <c r="AR69" s="15">
        <v>87.868512052217795</v>
      </c>
      <c r="AS69" s="15">
        <v>89.777191871016072</v>
      </c>
      <c r="AT69" s="15">
        <v>93.669482024583971</v>
      </c>
      <c r="AU69" s="15">
        <v>95.945650437781353</v>
      </c>
      <c r="AV69" s="15">
        <v>97.935947010462712</v>
      </c>
      <c r="AW69" s="15">
        <v>99.561781666783418</v>
      </c>
      <c r="AX69" s="15">
        <v>104.29803518245396</v>
      </c>
      <c r="AY69" s="15">
        <v>101.66993329192648</v>
      </c>
      <c r="AZ69" s="16">
        <f t="shared" si="10"/>
        <v>-2.5198000000000054E-2</v>
      </c>
      <c r="BA69" s="16">
        <f t="shared" si="7"/>
        <v>0.13246951896197467</v>
      </c>
      <c r="BB69" s="16">
        <f t="shared" si="11"/>
        <v>0.30642061500187601</v>
      </c>
      <c r="BC69" s="16">
        <f t="shared" si="9"/>
        <v>0.37195326187002142</v>
      </c>
    </row>
    <row r="70" spans="1:55" s="8" customFormat="1" x14ac:dyDescent="0.25">
      <c r="A70" s="9" t="s">
        <v>95</v>
      </c>
      <c r="B70" s="9" t="s">
        <v>71</v>
      </c>
      <c r="C70" s="10" t="s">
        <v>40</v>
      </c>
      <c r="D70" s="11" t="s">
        <v>46</v>
      </c>
      <c r="E70" s="11">
        <v>100</v>
      </c>
      <c r="F70" s="11">
        <v>92.408629759197083</v>
      </c>
      <c r="G70" s="11">
        <v>99.687566630254793</v>
      </c>
      <c r="H70" s="11">
        <v>114.42691475182629</v>
      </c>
      <c r="I70" s="11">
        <v>128.36853798968338</v>
      </c>
      <c r="J70" s="11">
        <v>129.85488976599063</v>
      </c>
      <c r="K70" s="11">
        <v>130.32544690277632</v>
      </c>
      <c r="L70" s="11">
        <v>132.1962182017551</v>
      </c>
      <c r="M70" s="11">
        <v>136.01868440857319</v>
      </c>
      <c r="N70" s="11">
        <v>138.68359456435243</v>
      </c>
      <c r="O70" s="11">
        <v>140.98684989402489</v>
      </c>
      <c r="P70" s="11">
        <v>141.72722399402235</v>
      </c>
      <c r="Q70" s="11">
        <v>149.04117360148064</v>
      </c>
      <c r="R70" s="11">
        <v>159.42479566468671</v>
      </c>
      <c r="S70" s="11">
        <v>161.19300190545255</v>
      </c>
      <c r="T70" s="11">
        <v>156.90278887350885</v>
      </c>
      <c r="U70" s="11">
        <v>153.18354662122519</v>
      </c>
      <c r="V70" s="11">
        <v>156.19908321488433</v>
      </c>
      <c r="W70" s="11">
        <v>158.42974982246457</v>
      </c>
      <c r="X70" s="11">
        <v>159.02904133000177</v>
      </c>
      <c r="Y70" s="11">
        <v>161.63340226321168</v>
      </c>
      <c r="Z70" s="11">
        <v>163.36685384898311</v>
      </c>
      <c r="AA70" s="11">
        <v>165.7166139476634</v>
      </c>
      <c r="AB70" s="11">
        <v>164.75515665669633</v>
      </c>
      <c r="AC70" s="11">
        <v>164.99652886468067</v>
      </c>
      <c r="AD70" s="11">
        <v>171.07095964322744</v>
      </c>
      <c r="AE70" s="11">
        <v>171.74774897131121</v>
      </c>
      <c r="AF70" s="11">
        <v>171.00127060189783</v>
      </c>
      <c r="AG70" s="11">
        <v>171.58451830486555</v>
      </c>
      <c r="AH70" s="11">
        <v>171.13792013741875</v>
      </c>
      <c r="AI70" s="11">
        <v>170.57580923998478</v>
      </c>
      <c r="AJ70" s="11">
        <v>164.19898237430232</v>
      </c>
      <c r="AK70" s="11">
        <v>160.03937426207767</v>
      </c>
      <c r="AL70" s="11">
        <v>168.05808585331633</v>
      </c>
      <c r="AM70" s="11">
        <v>174.14624065187871</v>
      </c>
      <c r="AN70" s="11">
        <v>175.10675773815342</v>
      </c>
      <c r="AO70" s="11">
        <v>177.39804390740068</v>
      </c>
      <c r="AP70" s="11">
        <v>175.83081167451795</v>
      </c>
      <c r="AQ70" s="11">
        <v>179.8399002075405</v>
      </c>
      <c r="AR70" s="11">
        <v>185.22233555235073</v>
      </c>
      <c r="AS70" s="11">
        <v>186.79106141743546</v>
      </c>
      <c r="AT70" s="11">
        <v>189.05211066925727</v>
      </c>
      <c r="AU70" s="11">
        <v>190.31530803222302</v>
      </c>
      <c r="AV70" s="11">
        <v>190.50885637656674</v>
      </c>
      <c r="AW70" s="11">
        <v>192.65646931563617</v>
      </c>
      <c r="AX70" s="11">
        <v>205.72923096423528</v>
      </c>
      <c r="AY70" s="11">
        <v>210.36668689765983</v>
      </c>
      <c r="AZ70" s="12">
        <f t="shared" si="10"/>
        <v>2.2541550909849661E-2</v>
      </c>
      <c r="BA70" s="12">
        <f t="shared" si="7"/>
        <v>0.12621388465446004</v>
      </c>
      <c r="BB70" s="12">
        <f t="shared" si="11"/>
        <v>0.20798867727605108</v>
      </c>
      <c r="BC70" s="12">
        <f t="shared" si="9"/>
        <v>0.2241555050424584</v>
      </c>
    </row>
    <row r="71" spans="1:55" s="8" customFormat="1" x14ac:dyDescent="0.25">
      <c r="A71" s="13" t="s">
        <v>95</v>
      </c>
      <c r="B71" s="13" t="s">
        <v>72</v>
      </c>
      <c r="C71" s="14" t="s">
        <v>40</v>
      </c>
      <c r="D71" s="15" t="s">
        <v>46</v>
      </c>
      <c r="E71" s="15">
        <v>100</v>
      </c>
      <c r="F71" s="15">
        <v>107.25909440808562</v>
      </c>
      <c r="G71" s="15">
        <v>117.77341004863541</v>
      </c>
      <c r="H71" s="15">
        <v>128.25663566844213</v>
      </c>
      <c r="I71" s="15">
        <v>140.85757117461722</v>
      </c>
      <c r="J71" s="15">
        <v>144.06883659703257</v>
      </c>
      <c r="K71" s="15">
        <v>146.45070885839363</v>
      </c>
      <c r="L71" s="15">
        <v>148.72371476704978</v>
      </c>
      <c r="M71" s="15">
        <v>153.79643194254427</v>
      </c>
      <c r="N71" s="15">
        <v>158.4585151764511</v>
      </c>
      <c r="O71" s="15">
        <v>165.47014722380501</v>
      </c>
      <c r="P71" s="15">
        <v>170.99585665230202</v>
      </c>
      <c r="Q71" s="15">
        <v>179.63174247899445</v>
      </c>
      <c r="R71" s="15">
        <v>192.25169536833076</v>
      </c>
      <c r="S71" s="15">
        <v>185.89794269424763</v>
      </c>
      <c r="T71" s="15">
        <v>180.36501076340349</v>
      </c>
      <c r="U71" s="15">
        <v>183.29145520052808</v>
      </c>
      <c r="V71" s="15">
        <v>189.74908593418485</v>
      </c>
      <c r="W71" s="15">
        <v>190.86250759951585</v>
      </c>
      <c r="X71" s="15">
        <v>192.30026072729694</v>
      </c>
      <c r="Y71" s="15">
        <v>195.96168398265752</v>
      </c>
      <c r="Z71" s="15">
        <v>200.49861766688636</v>
      </c>
      <c r="AA71" s="15">
        <v>200.70352252370546</v>
      </c>
      <c r="AB71" s="15">
        <v>204.30842878156304</v>
      </c>
      <c r="AC71" s="15">
        <v>205.8479509588841</v>
      </c>
      <c r="AD71" s="15">
        <v>208.56774073157155</v>
      </c>
      <c r="AE71" s="15">
        <v>211.56671871872348</v>
      </c>
      <c r="AF71" s="15">
        <v>211.33555035250274</v>
      </c>
      <c r="AG71" s="15">
        <v>211.94534042179308</v>
      </c>
      <c r="AH71" s="15">
        <v>228.64540893853601</v>
      </c>
      <c r="AI71" s="15">
        <v>230.35094225053578</v>
      </c>
      <c r="AJ71" s="15">
        <v>232.68754055000298</v>
      </c>
      <c r="AK71" s="15">
        <v>232.40562776285904</v>
      </c>
      <c r="AL71" s="15">
        <v>232.50388974483062</v>
      </c>
      <c r="AM71" s="15">
        <v>245.76488726335305</v>
      </c>
      <c r="AN71" s="15">
        <v>252.19313792225103</v>
      </c>
      <c r="AO71" s="15">
        <v>260.41103934846342</v>
      </c>
      <c r="AP71" s="15">
        <v>265.32653958850307</v>
      </c>
      <c r="AQ71" s="15">
        <v>269.87094349060385</v>
      </c>
      <c r="AR71" s="15">
        <v>273.6036751325658</v>
      </c>
      <c r="AS71" s="15">
        <v>273.79041865563198</v>
      </c>
      <c r="AT71" s="15">
        <v>284.74740394279053</v>
      </c>
      <c r="AU71" s="15">
        <v>281.94100763580866</v>
      </c>
      <c r="AV71" s="15">
        <v>288.19092100244592</v>
      </c>
      <c r="AW71" s="15">
        <v>296.28711391888498</v>
      </c>
      <c r="AX71" s="15">
        <v>300.91660706042904</v>
      </c>
      <c r="AY71" s="15">
        <v>309.93427937213795</v>
      </c>
      <c r="AZ71" s="16">
        <f t="shared" si="10"/>
        <v>2.9967346766933467E-2</v>
      </c>
      <c r="BA71" s="16">
        <f t="shared" si="7"/>
        <v>0.1320128764694537</v>
      </c>
      <c r="BB71" s="16">
        <f t="shared" si="11"/>
        <v>0.26110073258765909</v>
      </c>
      <c r="BC71" s="16">
        <f t="shared" si="9"/>
        <v>0.29424332380279883</v>
      </c>
    </row>
    <row r="72" spans="1:55" s="8" customFormat="1" x14ac:dyDescent="0.25">
      <c r="A72" s="9" t="s">
        <v>95</v>
      </c>
      <c r="B72" s="9" t="s">
        <v>73</v>
      </c>
      <c r="C72" s="10" t="s">
        <v>40</v>
      </c>
      <c r="D72" s="11" t="s">
        <v>46</v>
      </c>
      <c r="E72" s="11">
        <v>100</v>
      </c>
      <c r="F72" s="11">
        <v>99.648013784720007</v>
      </c>
      <c r="G72" s="11">
        <v>135.04974619056833</v>
      </c>
      <c r="H72" s="11">
        <v>145.75475734900971</v>
      </c>
      <c r="I72" s="11">
        <v>159.18569571757516</v>
      </c>
      <c r="J72" s="11">
        <v>158.27642077393551</v>
      </c>
      <c r="K72" s="11">
        <v>159.90066610705398</v>
      </c>
      <c r="L72" s="11">
        <v>163.43973009865397</v>
      </c>
      <c r="M72" s="11">
        <v>166.27713959570417</v>
      </c>
      <c r="N72" s="11">
        <v>168.99332273295283</v>
      </c>
      <c r="O72" s="11">
        <v>172.9252110610206</v>
      </c>
      <c r="P72" s="11">
        <v>173.54837610440003</v>
      </c>
      <c r="Q72" s="11">
        <v>175.95855941020909</v>
      </c>
      <c r="R72" s="11">
        <v>184.54551518573749</v>
      </c>
      <c r="S72" s="11">
        <v>188.61806611875559</v>
      </c>
      <c r="T72" s="11">
        <v>189.17153102741122</v>
      </c>
      <c r="U72" s="11">
        <v>190.92762928559571</v>
      </c>
      <c r="V72" s="11">
        <v>185.65222697102908</v>
      </c>
      <c r="W72" s="11">
        <v>187.14149948734661</v>
      </c>
      <c r="X72" s="11">
        <v>187.4957638296664</v>
      </c>
      <c r="Y72" s="11">
        <v>191.75467037418056</v>
      </c>
      <c r="Z72" s="11">
        <v>195.68922606880372</v>
      </c>
      <c r="AA72" s="11">
        <v>198.22002523788481</v>
      </c>
      <c r="AB72" s="11">
        <v>198.85466119753511</v>
      </c>
      <c r="AC72" s="11">
        <v>197.79027915351432</v>
      </c>
      <c r="AD72" s="11">
        <v>198.12670470647055</v>
      </c>
      <c r="AE72" s="11">
        <v>197.66503887738196</v>
      </c>
      <c r="AF72" s="11">
        <v>197.76972172235801</v>
      </c>
      <c r="AG72" s="11">
        <v>199.89342349022985</v>
      </c>
      <c r="AH72" s="11">
        <v>205.76797832620878</v>
      </c>
      <c r="AI72" s="11">
        <v>210.49210724322919</v>
      </c>
      <c r="AJ72" s="11">
        <v>214.91536370001921</v>
      </c>
      <c r="AK72" s="11">
        <v>219.91189199752745</v>
      </c>
      <c r="AL72" s="11">
        <v>222.72169451353568</v>
      </c>
      <c r="AM72" s="11">
        <v>225.95410068479077</v>
      </c>
      <c r="AN72" s="11">
        <v>225.43766881363129</v>
      </c>
      <c r="AO72" s="11">
        <v>226.38461221925809</v>
      </c>
      <c r="AP72" s="11">
        <v>227.67421387797268</v>
      </c>
      <c r="AQ72" s="11">
        <v>232.18119444476511</v>
      </c>
      <c r="AR72" s="11">
        <v>239.18735528128661</v>
      </c>
      <c r="AS72" s="11">
        <v>244.60577097274387</v>
      </c>
      <c r="AT72" s="11">
        <v>249.9827837871463</v>
      </c>
      <c r="AU72" s="11">
        <v>253.16355698488269</v>
      </c>
      <c r="AV72" s="11">
        <v>256.95635019175069</v>
      </c>
      <c r="AW72" s="11">
        <v>261.65093329801812</v>
      </c>
      <c r="AX72" s="11">
        <v>266.33872804584018</v>
      </c>
      <c r="AY72" s="11">
        <v>275.16149198410614</v>
      </c>
      <c r="AZ72" s="12">
        <f t="shared" si="10"/>
        <v>3.3126102249566358E-2</v>
      </c>
      <c r="BA72" s="12">
        <f t="shared" si="7"/>
        <v>0.12491823430759141</v>
      </c>
      <c r="BB72" s="12">
        <f t="shared" si="11"/>
        <v>0.21777604898598568</v>
      </c>
      <c r="BC72" s="12">
        <f t="shared" si="9"/>
        <v>0.19583648385745245</v>
      </c>
    </row>
    <row r="73" spans="1:55" s="8" customFormat="1" x14ac:dyDescent="0.25">
      <c r="A73" s="13" t="s">
        <v>95</v>
      </c>
      <c r="B73" s="13" t="s">
        <v>74</v>
      </c>
      <c r="C73" s="14" t="s">
        <v>40</v>
      </c>
      <c r="D73" s="15" t="s">
        <v>46</v>
      </c>
      <c r="E73" s="15">
        <v>100</v>
      </c>
      <c r="F73" s="15">
        <v>101.09607615875409</v>
      </c>
      <c r="G73" s="15">
        <v>118.47027955634076</v>
      </c>
      <c r="H73" s="15">
        <v>122.69545125487151</v>
      </c>
      <c r="I73" s="15">
        <v>140.30440621002919</v>
      </c>
      <c r="J73" s="15">
        <v>144.93728455632197</v>
      </c>
      <c r="K73" s="15">
        <v>144.15270385332389</v>
      </c>
      <c r="L73" s="15">
        <v>143.89032674296044</v>
      </c>
      <c r="M73" s="15">
        <v>147.14393419379525</v>
      </c>
      <c r="N73" s="15">
        <v>152.56259353865889</v>
      </c>
      <c r="O73" s="15">
        <v>158.25799603152277</v>
      </c>
      <c r="P73" s="15">
        <v>166.80267515875784</v>
      </c>
      <c r="Q73" s="15">
        <v>175.10423816864903</v>
      </c>
      <c r="R73" s="15">
        <v>181.0781279890173</v>
      </c>
      <c r="S73" s="15">
        <v>186.89819242988585</v>
      </c>
      <c r="T73" s="15">
        <v>187.53810000712673</v>
      </c>
      <c r="U73" s="15">
        <v>183.53742108994339</v>
      </c>
      <c r="V73" s="15">
        <v>196.79301653032059</v>
      </c>
      <c r="W73" s="15">
        <v>201.08979336161528</v>
      </c>
      <c r="X73" s="15">
        <v>203.02813942933446</v>
      </c>
      <c r="Y73" s="15">
        <v>203.86675218772621</v>
      </c>
      <c r="Z73" s="15">
        <v>211.27405748665606</v>
      </c>
      <c r="AA73" s="15">
        <v>215.63475005720161</v>
      </c>
      <c r="AB73" s="15">
        <v>218.73215029200938</v>
      </c>
      <c r="AC73" s="15">
        <v>225.66556389510913</v>
      </c>
      <c r="AD73" s="15">
        <v>219.93848485189483</v>
      </c>
      <c r="AE73" s="15">
        <v>216.84282879659116</v>
      </c>
      <c r="AF73" s="15">
        <v>216.81807270040247</v>
      </c>
      <c r="AG73" s="15">
        <v>215.66297575778032</v>
      </c>
      <c r="AH73" s="15">
        <v>228.60416877656124</v>
      </c>
      <c r="AI73" s="15">
        <v>232.21610196510892</v>
      </c>
      <c r="AJ73" s="15">
        <v>230.64572150892158</v>
      </c>
      <c r="AK73" s="15">
        <v>233.56180209376558</v>
      </c>
      <c r="AL73" s="15">
        <v>240.74026353989672</v>
      </c>
      <c r="AM73" s="15">
        <v>245.72634761309976</v>
      </c>
      <c r="AN73" s="15">
        <v>258.66519630459004</v>
      </c>
      <c r="AO73" s="15">
        <v>273.18513433933106</v>
      </c>
      <c r="AP73" s="15">
        <v>275.54176465954743</v>
      </c>
      <c r="AQ73" s="15">
        <v>286.99016507815054</v>
      </c>
      <c r="AR73" s="15">
        <v>289.76658002033003</v>
      </c>
      <c r="AS73" s="15">
        <v>287.32416607589619</v>
      </c>
      <c r="AT73" s="15">
        <v>303.74105873571364</v>
      </c>
      <c r="AU73" s="15">
        <v>307.94250584206361</v>
      </c>
      <c r="AV73" s="15">
        <v>305.06652263119793</v>
      </c>
      <c r="AW73" s="15">
        <v>309.86359766092397</v>
      </c>
      <c r="AX73" s="15">
        <v>317.77245771771294</v>
      </c>
      <c r="AY73" s="15">
        <v>329.17689731096289</v>
      </c>
      <c r="AZ73" s="16">
        <f t="shared" si="10"/>
        <v>3.5888697450868534E-2</v>
      </c>
      <c r="BA73" s="16">
        <f t="shared" si="7"/>
        <v>0.14566380477725427</v>
      </c>
      <c r="BB73" s="16">
        <f t="shared" si="11"/>
        <v>0.33960765912354418</v>
      </c>
      <c r="BC73" s="16">
        <f t="shared" si="9"/>
        <v>0.31998051777927894</v>
      </c>
    </row>
    <row r="74" spans="1:55" s="8" customFormat="1" x14ac:dyDescent="0.25">
      <c r="A74" s="9" t="s">
        <v>95</v>
      </c>
      <c r="B74" s="9" t="s">
        <v>75</v>
      </c>
      <c r="C74" s="10" t="s">
        <v>40</v>
      </c>
      <c r="D74" s="11" t="s">
        <v>46</v>
      </c>
      <c r="E74" s="11">
        <v>100</v>
      </c>
      <c r="F74" s="11">
        <v>104.96452140866556</v>
      </c>
      <c r="G74" s="11">
        <v>119.87139949588254</v>
      </c>
      <c r="H74" s="11">
        <v>128.24823911685448</v>
      </c>
      <c r="I74" s="11">
        <v>138.55012353635317</v>
      </c>
      <c r="J74" s="11">
        <v>149.05302330695477</v>
      </c>
      <c r="K74" s="11">
        <v>157.00569958840748</v>
      </c>
      <c r="L74" s="11">
        <v>166.24752437762172</v>
      </c>
      <c r="M74" s="11">
        <v>178.60613896210668</v>
      </c>
      <c r="N74" s="11">
        <v>193.26331436121674</v>
      </c>
      <c r="O74" s="11">
        <v>211.46337032361959</v>
      </c>
      <c r="P74" s="11">
        <v>227.48595602756058</v>
      </c>
      <c r="Q74" s="11">
        <v>254.09183896818575</v>
      </c>
      <c r="R74" s="11">
        <v>306.49930728387045</v>
      </c>
      <c r="S74" s="11">
        <v>277.73474267550421</v>
      </c>
      <c r="T74" s="11">
        <v>248.48414771451112</v>
      </c>
      <c r="U74" s="11">
        <v>252.34140819210134</v>
      </c>
      <c r="V74" s="11">
        <v>280.46574700482302</v>
      </c>
      <c r="W74" s="11">
        <v>277.00146054801758</v>
      </c>
      <c r="X74" s="11">
        <v>282.29725989340812</v>
      </c>
      <c r="Y74" s="11">
        <v>293.15623463818781</v>
      </c>
      <c r="Z74" s="11">
        <v>302.14698512089376</v>
      </c>
      <c r="AA74" s="11">
        <v>295.9876685040648</v>
      </c>
      <c r="AB74" s="11">
        <v>301.24155069809052</v>
      </c>
      <c r="AC74" s="11">
        <v>298.81251520628996</v>
      </c>
      <c r="AD74" s="11">
        <v>309.64438316218178</v>
      </c>
      <c r="AE74" s="11">
        <v>320.17235438693933</v>
      </c>
      <c r="AF74" s="11">
        <v>316.42797219684383</v>
      </c>
      <c r="AG74" s="11">
        <v>319.50920549434329</v>
      </c>
      <c r="AH74" s="11">
        <v>377.5303929289048</v>
      </c>
      <c r="AI74" s="11">
        <v>383.22683717215165</v>
      </c>
      <c r="AJ74" s="11">
        <v>388.07816169087943</v>
      </c>
      <c r="AK74" s="11">
        <v>388.08611512413239</v>
      </c>
      <c r="AL74" s="11">
        <v>388.55050725462411</v>
      </c>
      <c r="AM74" s="11">
        <v>428.10861682865544</v>
      </c>
      <c r="AN74" s="11">
        <v>427.8421826285948</v>
      </c>
      <c r="AO74" s="11">
        <v>446.01737062380352</v>
      </c>
      <c r="AP74" s="11">
        <v>452.02263714544483</v>
      </c>
      <c r="AQ74" s="11">
        <v>467.74520492857971</v>
      </c>
      <c r="AR74" s="11">
        <v>470.83569630145348</v>
      </c>
      <c r="AS74" s="11">
        <v>463.65431700031473</v>
      </c>
      <c r="AT74" s="11">
        <v>499.47437573572165</v>
      </c>
      <c r="AU74" s="11">
        <v>482.13107267303121</v>
      </c>
      <c r="AV74" s="11">
        <v>504.11839122603288</v>
      </c>
      <c r="AW74" s="11">
        <v>533.69057581880008</v>
      </c>
      <c r="AX74" s="11">
        <v>545.20051581968107</v>
      </c>
      <c r="AY74" s="11">
        <v>558.51094101719946</v>
      </c>
      <c r="AZ74" s="12">
        <f t="shared" si="10"/>
        <v>2.441381622228822E-2</v>
      </c>
      <c r="BA74" s="12">
        <f t="shared" si="7"/>
        <v>0.20458479634261728</v>
      </c>
      <c r="BB74" s="12">
        <f t="shared" si="11"/>
        <v>0.30460102661455135</v>
      </c>
      <c r="BC74" s="12">
        <f t="shared" si="9"/>
        <v>0.40316511145976031</v>
      </c>
    </row>
    <row r="75" spans="1:55" s="8" customFormat="1" x14ac:dyDescent="0.25">
      <c r="A75" s="13" t="s">
        <v>95</v>
      </c>
      <c r="B75" s="13" t="s">
        <v>76</v>
      </c>
      <c r="C75" s="14" t="s">
        <v>40</v>
      </c>
      <c r="D75" s="15" t="s">
        <v>46</v>
      </c>
      <c r="E75" s="15">
        <v>100</v>
      </c>
      <c r="F75" s="15">
        <v>116.45759320277456</v>
      </c>
      <c r="G75" s="15">
        <v>141.35661100598594</v>
      </c>
      <c r="H75" s="15">
        <v>162.21197530051327</v>
      </c>
      <c r="I75" s="15">
        <v>144.40947958742584</v>
      </c>
      <c r="J75" s="15">
        <v>127.31207005630958</v>
      </c>
      <c r="K75" s="15">
        <v>127.65702695816718</v>
      </c>
      <c r="L75" s="15">
        <v>127.79171759909997</v>
      </c>
      <c r="M75" s="15">
        <v>127.79171759909997</v>
      </c>
      <c r="N75" s="15">
        <v>131.45627635485047</v>
      </c>
      <c r="O75" s="15">
        <v>142.51278916978464</v>
      </c>
      <c r="P75" s="15">
        <v>143.08583272023569</v>
      </c>
      <c r="Q75" s="15">
        <v>143.85389858553359</v>
      </c>
      <c r="R75" s="15">
        <v>143.85389858553359</v>
      </c>
      <c r="S75" s="15">
        <v>148.79007440190776</v>
      </c>
      <c r="T75" s="15">
        <v>142.03743569631197</v>
      </c>
      <c r="U75" s="15">
        <v>142.03743569631197</v>
      </c>
      <c r="V75" s="15">
        <v>156.62131175229521</v>
      </c>
      <c r="W75" s="15">
        <v>158.63623221181788</v>
      </c>
      <c r="X75" s="15">
        <v>161.18018201128484</v>
      </c>
      <c r="Y75" s="15">
        <v>162.77807677223399</v>
      </c>
      <c r="Z75" s="15">
        <v>165.7995270798325</v>
      </c>
      <c r="AA75" s="15">
        <v>167.67911278802475</v>
      </c>
      <c r="AB75" s="15">
        <v>164.23090355806588</v>
      </c>
      <c r="AC75" s="15">
        <v>164.87930802504303</v>
      </c>
      <c r="AD75" s="15">
        <v>163.72957096522094</v>
      </c>
      <c r="AE75" s="15">
        <v>166.3228309940198</v>
      </c>
      <c r="AF75" s="15">
        <v>167.5847863986786</v>
      </c>
      <c r="AG75" s="15">
        <v>168.65522631176663</v>
      </c>
      <c r="AH75" s="15">
        <v>162.90017147650141</v>
      </c>
      <c r="AI75" s="15">
        <v>163.45933086949179</v>
      </c>
      <c r="AJ75" s="15">
        <v>163.62150355405805</v>
      </c>
      <c r="AK75" s="15">
        <v>161.41793031584314</v>
      </c>
      <c r="AL75" s="15">
        <v>161.9509674538173</v>
      </c>
      <c r="AM75" s="15">
        <v>163.58836765248955</v>
      </c>
      <c r="AN75" s="15">
        <v>162.8872177007263</v>
      </c>
      <c r="AO75" s="15">
        <v>163.17084097916234</v>
      </c>
      <c r="AP75" s="15">
        <v>166.96601100999376</v>
      </c>
      <c r="AQ75" s="15">
        <v>167.48874238160539</v>
      </c>
      <c r="AR75" s="15">
        <v>167.46440932213821</v>
      </c>
      <c r="AS75" s="15">
        <v>167.65499443202347</v>
      </c>
      <c r="AT75" s="15">
        <v>179.7566121510711</v>
      </c>
      <c r="AU75" s="15">
        <v>181.55861834025634</v>
      </c>
      <c r="AV75" s="15">
        <v>184.08589283720613</v>
      </c>
      <c r="AW75" s="15">
        <v>183.8135772746401</v>
      </c>
      <c r="AX75" s="15">
        <v>183.8824255193677</v>
      </c>
      <c r="AY75" s="15">
        <v>185.87286978377929</v>
      </c>
      <c r="AZ75" s="16">
        <f t="shared" si="10"/>
        <v>1.0824548669018608E-2</v>
      </c>
      <c r="BA75" s="16">
        <f t="shared" si="7"/>
        <v>0.10866288483366571</v>
      </c>
      <c r="BB75" s="16">
        <f t="shared" si="11"/>
        <v>0.13622302399048736</v>
      </c>
      <c r="BC75" s="16">
        <f t="shared" si="9"/>
        <v>0.13542035846006595</v>
      </c>
    </row>
    <row r="76" spans="1:55" s="8" customFormat="1" x14ac:dyDescent="0.25">
      <c r="A76" s="9" t="s">
        <v>95</v>
      </c>
      <c r="B76" s="9" t="s">
        <v>77</v>
      </c>
      <c r="C76" s="10" t="s">
        <v>40</v>
      </c>
      <c r="D76" s="11" t="s">
        <v>46</v>
      </c>
      <c r="E76" s="11">
        <v>100</v>
      </c>
      <c r="F76" s="11">
        <v>95.183206583615515</v>
      </c>
      <c r="G76" s="11">
        <v>108.87879326077912</v>
      </c>
      <c r="H76" s="11">
        <v>128.48818280774674</v>
      </c>
      <c r="I76" s="11">
        <v>129.20638250867199</v>
      </c>
      <c r="J76" s="11">
        <v>137.361620951075</v>
      </c>
      <c r="K76" s="11">
        <v>137.82038567692319</v>
      </c>
      <c r="L76" s="11">
        <v>140.71436277632623</v>
      </c>
      <c r="M76" s="11">
        <v>141.2447735162223</v>
      </c>
      <c r="N76" s="11">
        <v>141.4090238367875</v>
      </c>
      <c r="O76" s="11">
        <v>141.91460320404522</v>
      </c>
      <c r="P76" s="11">
        <v>149.73746792514885</v>
      </c>
      <c r="Q76" s="11">
        <v>155.84084024726181</v>
      </c>
      <c r="R76" s="11">
        <v>158.2218397311581</v>
      </c>
      <c r="S76" s="11">
        <v>162.88698952385536</v>
      </c>
      <c r="T76" s="11">
        <v>163.91935895764993</v>
      </c>
      <c r="U76" s="11">
        <v>163.76958962507049</v>
      </c>
      <c r="V76" s="11">
        <v>135.33556683798838</v>
      </c>
      <c r="W76" s="11">
        <v>136.65884160077627</v>
      </c>
      <c r="X76" s="11">
        <v>135.45898873689188</v>
      </c>
      <c r="Y76" s="11">
        <v>134.30695366094079</v>
      </c>
      <c r="Z76" s="11">
        <v>132.04631547283418</v>
      </c>
      <c r="AA76" s="11">
        <v>129.53265071389686</v>
      </c>
      <c r="AB76" s="11">
        <v>130.59141030292537</v>
      </c>
      <c r="AC76" s="11">
        <v>131.30360169850684</v>
      </c>
      <c r="AD76" s="11">
        <v>136.82446856172561</v>
      </c>
      <c r="AE76" s="11">
        <v>136.98742273921354</v>
      </c>
      <c r="AF76" s="11">
        <v>134.66295214800073</v>
      </c>
      <c r="AG76" s="11">
        <v>134.18923231867274</v>
      </c>
      <c r="AH76" s="11">
        <v>142.78784208242988</v>
      </c>
      <c r="AI76" s="11">
        <v>140.38632431253001</v>
      </c>
      <c r="AJ76" s="11">
        <v>141.60094510660113</v>
      </c>
      <c r="AK76" s="11">
        <v>141.55185880390346</v>
      </c>
      <c r="AL76" s="11">
        <v>141.56659560960185</v>
      </c>
      <c r="AM76" s="11">
        <v>141.04202092445632</v>
      </c>
      <c r="AN76" s="11">
        <v>140.65106835786963</v>
      </c>
      <c r="AO76" s="11">
        <v>141.30674109347612</v>
      </c>
      <c r="AP76" s="11">
        <v>143.73358140602258</v>
      </c>
      <c r="AQ76" s="11">
        <v>146.03315411199173</v>
      </c>
      <c r="AR76" s="11">
        <v>143.70201691118805</v>
      </c>
      <c r="AS76" s="11">
        <v>143.70360127555489</v>
      </c>
      <c r="AT76" s="11">
        <v>152.4364539421868</v>
      </c>
      <c r="AU76" s="11">
        <v>152.15294140399789</v>
      </c>
      <c r="AV76" s="11">
        <v>151.98553770376179</v>
      </c>
      <c r="AW76" s="11">
        <v>152.04502043830033</v>
      </c>
      <c r="AX76" s="11">
        <v>156.46352955245445</v>
      </c>
      <c r="AY76" s="11">
        <v>158.76971258811773</v>
      </c>
      <c r="AZ76" s="12">
        <f t="shared" si="10"/>
        <v>1.4739428685137446E-2</v>
      </c>
      <c r="BA76" s="12">
        <f t="shared" si="7"/>
        <v>0.10484157097547775</v>
      </c>
      <c r="BB76" s="12">
        <f t="shared" si="11"/>
        <v>0.12569085119077061</v>
      </c>
      <c r="BC76" s="12">
        <f t="shared" si="9"/>
        <v>0.10522916001973992</v>
      </c>
    </row>
    <row r="77" spans="1:55" s="8" customFormat="1" x14ac:dyDescent="0.25">
      <c r="A77" s="13" t="s">
        <v>95</v>
      </c>
      <c r="B77" s="13" t="s">
        <v>78</v>
      </c>
      <c r="C77" s="14" t="s">
        <v>40</v>
      </c>
      <c r="D77" s="15" t="s">
        <v>46</v>
      </c>
      <c r="E77" s="15">
        <v>100</v>
      </c>
      <c r="F77" s="15">
        <v>103.00532948132413</v>
      </c>
      <c r="G77" s="15">
        <v>110.41332075916368</v>
      </c>
      <c r="H77" s="15">
        <v>111.98048138741432</v>
      </c>
      <c r="I77" s="15">
        <v>119.90871561709997</v>
      </c>
      <c r="J77" s="15">
        <v>122.58120517959618</v>
      </c>
      <c r="K77" s="15">
        <v>128.74255100302179</v>
      </c>
      <c r="L77" s="15">
        <v>137.32570219877366</v>
      </c>
      <c r="M77" s="15">
        <v>145.9244552122949</v>
      </c>
      <c r="N77" s="15">
        <v>149.06331146242673</v>
      </c>
      <c r="O77" s="15">
        <v>151.42322856850191</v>
      </c>
      <c r="P77" s="15">
        <v>156.59537800647578</v>
      </c>
      <c r="Q77" s="15">
        <v>160.08601317264481</v>
      </c>
      <c r="R77" s="15">
        <v>176.40132922822832</v>
      </c>
      <c r="S77" s="15">
        <v>170.58956212908879</v>
      </c>
      <c r="T77" s="15">
        <v>165.73541292304739</v>
      </c>
      <c r="U77" s="15">
        <v>165.34408256395005</v>
      </c>
      <c r="V77" s="15">
        <v>161.1382785423321</v>
      </c>
      <c r="W77" s="15">
        <v>157.22567013708851</v>
      </c>
      <c r="X77" s="15">
        <v>158.64146275571693</v>
      </c>
      <c r="Y77" s="15">
        <v>163.26177185368439</v>
      </c>
      <c r="Z77" s="15">
        <v>165.9864860069172</v>
      </c>
      <c r="AA77" s="15">
        <v>176.52036561262616</v>
      </c>
      <c r="AB77" s="15">
        <v>179.45419336104283</v>
      </c>
      <c r="AC77" s="15">
        <v>182.32146827833137</v>
      </c>
      <c r="AD77" s="15">
        <v>186.70629243323356</v>
      </c>
      <c r="AE77" s="15">
        <v>184.48766917235858</v>
      </c>
      <c r="AF77" s="15">
        <v>177.47591036577887</v>
      </c>
      <c r="AG77" s="15">
        <v>176.92103589908157</v>
      </c>
      <c r="AH77" s="15">
        <v>180.09109362523142</v>
      </c>
      <c r="AI77" s="15">
        <v>180.49070934570764</v>
      </c>
      <c r="AJ77" s="15">
        <v>179.2381728985757</v>
      </c>
      <c r="AK77" s="15">
        <v>178.66430544664971</v>
      </c>
      <c r="AL77" s="15">
        <v>178.42237433406675</v>
      </c>
      <c r="AM77" s="15">
        <v>180.62386179758076</v>
      </c>
      <c r="AN77" s="15">
        <v>185.44260206129138</v>
      </c>
      <c r="AO77" s="15">
        <v>190.43412918152507</v>
      </c>
      <c r="AP77" s="15">
        <v>190.9697839133122</v>
      </c>
      <c r="AQ77" s="15">
        <v>191.74929533037465</v>
      </c>
      <c r="AR77" s="15">
        <v>190.82523639014218</v>
      </c>
      <c r="AS77" s="15">
        <v>189.04296949655307</v>
      </c>
      <c r="AT77" s="15">
        <v>190.35731502750758</v>
      </c>
      <c r="AU77" s="15">
        <v>190.41091433317848</v>
      </c>
      <c r="AV77" s="15">
        <v>194.26474112276793</v>
      </c>
      <c r="AW77" s="15">
        <v>197.53920448005536</v>
      </c>
      <c r="AX77" s="15">
        <v>196.76054607369969</v>
      </c>
      <c r="AY77" s="15">
        <v>208.29180035000073</v>
      </c>
      <c r="AZ77" s="16">
        <f t="shared" si="10"/>
        <v>5.8605520803859834E-2</v>
      </c>
      <c r="BA77" s="16">
        <f t="shared" si="7"/>
        <v>0.10182251635546091</v>
      </c>
      <c r="BB77" s="16">
        <f t="shared" si="11"/>
        <v>0.15317986381791848</v>
      </c>
      <c r="BC77" s="16">
        <f t="shared" si="9"/>
        <v>0.10277955221746859</v>
      </c>
    </row>
    <row r="78" spans="1:55" s="8" customFormat="1" x14ac:dyDescent="0.25">
      <c r="A78" s="9" t="s">
        <v>95</v>
      </c>
      <c r="B78" s="9" t="s">
        <v>79</v>
      </c>
      <c r="C78" s="10" t="s">
        <v>40</v>
      </c>
      <c r="D78" s="11" t="s">
        <v>46</v>
      </c>
      <c r="E78" s="11">
        <v>100</v>
      </c>
      <c r="F78" s="11">
        <v>105.18093148792629</v>
      </c>
      <c r="G78" s="11">
        <v>101.42441569649935</v>
      </c>
      <c r="H78" s="11">
        <v>117.41786277733159</v>
      </c>
      <c r="I78" s="11">
        <v>123.29965788331856</v>
      </c>
      <c r="J78" s="11">
        <v>126.3364685627436</v>
      </c>
      <c r="K78" s="11">
        <v>130.17266347313989</v>
      </c>
      <c r="L78" s="11">
        <v>130.58444221539841</v>
      </c>
      <c r="M78" s="11">
        <v>130.90086833566954</v>
      </c>
      <c r="N78" s="11">
        <v>131.32495377709066</v>
      </c>
      <c r="O78" s="11">
        <v>131.48525896689608</v>
      </c>
      <c r="P78" s="11">
        <v>133.45657351424794</v>
      </c>
      <c r="Q78" s="11">
        <v>134.62860535538402</v>
      </c>
      <c r="R78" s="11">
        <v>141.25499547225112</v>
      </c>
      <c r="S78" s="11">
        <v>141.45923148032574</v>
      </c>
      <c r="T78" s="11">
        <v>141.51937971704481</v>
      </c>
      <c r="U78" s="11">
        <v>141.52013148004033</v>
      </c>
      <c r="V78" s="11">
        <v>144.3092009306132</v>
      </c>
      <c r="W78" s="11">
        <v>145.39609180469267</v>
      </c>
      <c r="X78" s="11">
        <v>146.49052550871295</v>
      </c>
      <c r="Y78" s="11">
        <v>147.65223018434926</v>
      </c>
      <c r="Z78" s="11">
        <v>148.93382812854654</v>
      </c>
      <c r="AA78" s="11">
        <v>150.41708467404712</v>
      </c>
      <c r="AB78" s="11">
        <v>150.89741431954809</v>
      </c>
      <c r="AC78" s="11">
        <v>154.47635984278739</v>
      </c>
      <c r="AD78" s="11">
        <v>155.34600073581305</v>
      </c>
      <c r="AE78" s="11">
        <v>155.64681215473442</v>
      </c>
      <c r="AF78" s="11">
        <v>155.909888368667</v>
      </c>
      <c r="AG78" s="11">
        <v>156.02477998876</v>
      </c>
      <c r="AH78" s="11">
        <v>160.12994924709588</v>
      </c>
      <c r="AI78" s="11">
        <v>160.60523011602089</v>
      </c>
      <c r="AJ78" s="11">
        <v>160.91209208369025</v>
      </c>
      <c r="AK78" s="11">
        <v>161.05615433348839</v>
      </c>
      <c r="AL78" s="11">
        <v>161.1700274392677</v>
      </c>
      <c r="AM78" s="11">
        <v>161.96685925928088</v>
      </c>
      <c r="AN78" s="11">
        <v>162.98825801940114</v>
      </c>
      <c r="AO78" s="11">
        <v>163.21303239872697</v>
      </c>
      <c r="AP78" s="11">
        <v>166.42418195986787</v>
      </c>
      <c r="AQ78" s="11">
        <v>166.83066012986487</v>
      </c>
      <c r="AR78" s="11">
        <v>166.90480326572708</v>
      </c>
      <c r="AS78" s="11">
        <v>166.82479445927885</v>
      </c>
      <c r="AT78" s="11">
        <v>166.02327943347828</v>
      </c>
      <c r="AU78" s="11">
        <v>166.39362101780046</v>
      </c>
      <c r="AV78" s="11">
        <v>167.77377814819019</v>
      </c>
      <c r="AW78" s="11">
        <v>168.6971921460196</v>
      </c>
      <c r="AX78" s="11">
        <v>169.05916822320603</v>
      </c>
      <c r="AY78" s="11">
        <v>170.20152497553289</v>
      </c>
      <c r="AZ78" s="12">
        <f t="shared" si="10"/>
        <v>6.7571416820093599E-3</v>
      </c>
      <c r="BA78" s="12">
        <f t="shared" si="7"/>
        <v>2.0241178939850446E-2</v>
      </c>
      <c r="BB78" s="12">
        <f t="shared" si="11"/>
        <v>5.0841670659734994E-2</v>
      </c>
      <c r="BC78" s="12">
        <f t="shared" si="9"/>
        <v>4.894918062175746E-2</v>
      </c>
    </row>
    <row r="79" spans="1:55" s="8" customFormat="1" x14ac:dyDescent="0.25">
      <c r="A79" s="13" t="s">
        <v>95</v>
      </c>
      <c r="B79" s="13" t="s">
        <v>111</v>
      </c>
      <c r="C79" s="14" t="s">
        <v>40</v>
      </c>
      <c r="D79" s="15" t="s">
        <v>46</v>
      </c>
      <c r="E79" s="15">
        <v>100</v>
      </c>
      <c r="F79" s="15">
        <v>110.22</v>
      </c>
      <c r="G79" s="15">
        <v>124.28</v>
      </c>
      <c r="H79" s="15">
        <v>160.37</v>
      </c>
      <c r="I79" s="15">
        <v>172.79414964188945</v>
      </c>
      <c r="J79" s="15">
        <v>196.55321407619172</v>
      </c>
      <c r="K79" s="15">
        <v>196.64837591500859</v>
      </c>
      <c r="L79" s="15">
        <v>197.19527687579466</v>
      </c>
      <c r="M79" s="15">
        <v>197.34624168302472</v>
      </c>
      <c r="N79" s="15">
        <v>197.34624168302472</v>
      </c>
      <c r="O79" s="15">
        <v>197.38268441758129</v>
      </c>
      <c r="P79" s="15">
        <v>198.78060106360277</v>
      </c>
      <c r="Q79" s="15">
        <v>199.77312303757776</v>
      </c>
      <c r="R79" s="15">
        <v>199.77312303757776</v>
      </c>
      <c r="S79" s="15">
        <v>200.23176407943106</v>
      </c>
      <c r="T79" s="15">
        <v>200.53812964643996</v>
      </c>
      <c r="U79" s="15">
        <v>200.53812964643996</v>
      </c>
      <c r="V79" s="15">
        <v>241.76520037055244</v>
      </c>
      <c r="W79" s="15">
        <v>241.90628995463408</v>
      </c>
      <c r="X79" s="15">
        <v>241.53763954041182</v>
      </c>
      <c r="Y79" s="15">
        <v>241.26981233201778</v>
      </c>
      <c r="Z79" s="15">
        <v>240.76030040581395</v>
      </c>
      <c r="AA79" s="15">
        <v>240.21572134847978</v>
      </c>
      <c r="AB79" s="15">
        <v>240.3796026057785</v>
      </c>
      <c r="AC79" s="15">
        <v>240.41387915335855</v>
      </c>
      <c r="AD79" s="15">
        <v>240.55675785849061</v>
      </c>
      <c r="AE79" s="15">
        <v>240.59387186202295</v>
      </c>
      <c r="AF79" s="15">
        <v>240.23785629356249</v>
      </c>
      <c r="AG79" s="15">
        <v>240.23785629356249</v>
      </c>
      <c r="AH79" s="15">
        <v>275.25977437096054</v>
      </c>
      <c r="AI79" s="15">
        <v>274.93905818871218</v>
      </c>
      <c r="AJ79" s="15">
        <v>275.19597294387654</v>
      </c>
      <c r="AK79" s="15">
        <v>275.26121949155964</v>
      </c>
      <c r="AL79" s="15">
        <v>275.35059885608399</v>
      </c>
      <c r="AM79" s="15">
        <v>275.23609271857913</v>
      </c>
      <c r="AN79" s="15">
        <v>275.1975475377202</v>
      </c>
      <c r="AO79" s="15">
        <v>275.30436595234124</v>
      </c>
      <c r="AP79" s="15">
        <v>275.56341602009309</v>
      </c>
      <c r="AQ79" s="15">
        <v>275.91107558453814</v>
      </c>
      <c r="AR79" s="15">
        <v>275.30892639839453</v>
      </c>
      <c r="AS79" s="15">
        <v>275.22220721107209</v>
      </c>
      <c r="AT79" s="15">
        <v>348.89209495627517</v>
      </c>
      <c r="AU79" s="15">
        <v>349.01002815096922</v>
      </c>
      <c r="AV79" s="15">
        <v>348.99146268364473</v>
      </c>
      <c r="AW79" s="15">
        <v>349.18251439929219</v>
      </c>
      <c r="AX79" s="15">
        <v>350.07383610151288</v>
      </c>
      <c r="AY79" s="15">
        <v>350.42075766846381</v>
      </c>
      <c r="AZ79" s="16">
        <f t="shared" si="10"/>
        <v>9.9099541632208243E-4</v>
      </c>
      <c r="BA79" s="16">
        <f t="shared" si="7"/>
        <v>0.27322849859902765</v>
      </c>
      <c r="BB79" s="16">
        <f t="shared" si="11"/>
        <v>0.27316426493075818</v>
      </c>
      <c r="BC79" s="16">
        <f t="shared" si="9"/>
        <v>0.27137488553087952</v>
      </c>
    </row>
    <row r="80" spans="1:55" s="8" customFormat="1" x14ac:dyDescent="0.25">
      <c r="A80" s="9" t="s">
        <v>85</v>
      </c>
      <c r="B80" s="9" t="s">
        <v>96</v>
      </c>
      <c r="C80" s="10" t="s">
        <v>15</v>
      </c>
      <c r="D80" s="11" t="s">
        <v>46</v>
      </c>
      <c r="E80" s="11" t="s">
        <v>46</v>
      </c>
      <c r="F80" s="11" t="s">
        <v>46</v>
      </c>
      <c r="G80" s="11" t="s">
        <v>46</v>
      </c>
      <c r="H80" s="11" t="s">
        <v>46</v>
      </c>
      <c r="I80" s="11">
        <v>101.7745404315898</v>
      </c>
      <c r="J80" s="11">
        <v>106.53026736119079</v>
      </c>
      <c r="K80" s="11">
        <v>99.668353634370106</v>
      </c>
      <c r="L80" s="11">
        <v>96.574531985019959</v>
      </c>
      <c r="M80" s="11">
        <v>91.313876029239083</v>
      </c>
      <c r="N80" s="11">
        <v>93.66155319764168</v>
      </c>
      <c r="O80" s="11">
        <v>89.109828468035616</v>
      </c>
      <c r="P80" s="11">
        <v>68.280549263090094</v>
      </c>
      <c r="Q80" s="11">
        <v>65.228623927449732</v>
      </c>
      <c r="R80" s="11">
        <v>66.5</v>
      </c>
      <c r="S80" s="11">
        <v>62.72</v>
      </c>
      <c r="T80" s="11">
        <v>56.942956005102339</v>
      </c>
      <c r="U80" s="11">
        <v>56.552159950731195</v>
      </c>
      <c r="V80" s="11">
        <v>55.234265164893081</v>
      </c>
      <c r="W80" s="11">
        <v>53.871625362489731</v>
      </c>
      <c r="X80" s="11">
        <v>54.190777251036337</v>
      </c>
      <c r="Y80" s="11">
        <v>50.674214733846654</v>
      </c>
      <c r="Z80" s="11">
        <v>50.160796478358641</v>
      </c>
      <c r="AA80" s="11">
        <v>49.491965129317471</v>
      </c>
      <c r="AB80" s="11">
        <v>48.756528168753547</v>
      </c>
      <c r="AC80" s="11">
        <v>48.157077665048597</v>
      </c>
      <c r="AD80" s="11">
        <v>46.528015416554176</v>
      </c>
      <c r="AE80" s="11">
        <v>45.82480529578126</v>
      </c>
      <c r="AF80" s="11">
        <v>45.572711682855086</v>
      </c>
      <c r="AG80" s="11">
        <v>44.428692049841487</v>
      </c>
      <c r="AH80" s="11">
        <v>42.397673562494639</v>
      </c>
      <c r="AI80" s="11">
        <v>41.770923384752891</v>
      </c>
      <c r="AJ80" s="11">
        <v>41.619361490983579</v>
      </c>
      <c r="AK80" s="11">
        <v>38.592657366481333</v>
      </c>
      <c r="AL80" s="11">
        <v>35.847327823107783</v>
      </c>
      <c r="AM80" s="11">
        <v>33.18061015470613</v>
      </c>
      <c r="AN80" s="11">
        <v>33.985539349153882</v>
      </c>
      <c r="AO80" s="11">
        <v>42.437150137755637</v>
      </c>
      <c r="AP80" s="11">
        <v>46.673403540823877</v>
      </c>
      <c r="AQ80" s="11">
        <v>52.560750425119117</v>
      </c>
      <c r="AR80" s="11">
        <v>51.456207367366503</v>
      </c>
      <c r="AS80" s="11">
        <v>48.375697834438363</v>
      </c>
      <c r="AT80" s="11">
        <v>52.305428914281812</v>
      </c>
      <c r="AU80" s="11">
        <v>56.312866540901865</v>
      </c>
      <c r="AV80" s="11">
        <v>64.542058099650234</v>
      </c>
      <c r="AW80" s="11">
        <v>76.900174270937654</v>
      </c>
      <c r="AX80" s="11">
        <v>83.064480483932499</v>
      </c>
      <c r="AY80" s="11">
        <v>86.475925391761223</v>
      </c>
      <c r="AZ80" s="12">
        <f>AY80/AX80-1</f>
        <v>4.1069839815450537E-2</v>
      </c>
      <c r="BA80" s="12">
        <f t="shared" si="7"/>
        <v>0.78759024185485837</v>
      </c>
      <c r="BB80" s="12">
        <f t="shared" si="11"/>
        <v>1.606218661699204</v>
      </c>
      <c r="BC80" s="12">
        <f t="shared" si="9"/>
        <v>1.3171735671295353</v>
      </c>
    </row>
    <row r="81" spans="1:55" s="8" customFormat="1" x14ac:dyDescent="0.25">
      <c r="A81" s="13" t="s">
        <v>97</v>
      </c>
      <c r="B81" s="13" t="s">
        <v>98</v>
      </c>
      <c r="C81" s="14" t="s">
        <v>15</v>
      </c>
      <c r="D81" s="15" t="s">
        <v>46</v>
      </c>
      <c r="E81" s="15" t="s">
        <v>46</v>
      </c>
      <c r="F81" s="15" t="s">
        <v>46</v>
      </c>
      <c r="G81" s="15" t="s">
        <v>46</v>
      </c>
      <c r="H81" s="15" t="s">
        <v>46</v>
      </c>
      <c r="I81" s="15">
        <v>109.96043467927325</v>
      </c>
      <c r="J81" s="15">
        <v>108.7399214285857</v>
      </c>
      <c r="K81" s="15">
        <v>107.5681408293738</v>
      </c>
      <c r="L81" s="15">
        <v>96.021698013345542</v>
      </c>
      <c r="M81" s="15">
        <v>90.780141843971649</v>
      </c>
      <c r="N81" s="15">
        <v>93.137683721097446</v>
      </c>
      <c r="O81" s="15">
        <v>87.222658286248404</v>
      </c>
      <c r="P81" s="15">
        <v>91.739016678949696</v>
      </c>
      <c r="Q81" s="15">
        <v>92.334593591656343</v>
      </c>
      <c r="R81" s="15">
        <v>83.59</v>
      </c>
      <c r="S81" s="15">
        <v>75.930000000000007</v>
      </c>
      <c r="T81" s="15">
        <v>73.048047598219256</v>
      </c>
      <c r="U81" s="15">
        <v>68.758375924472375</v>
      </c>
      <c r="V81" s="15">
        <v>66.871583471642197</v>
      </c>
      <c r="W81" s="15">
        <v>67.693048207377402</v>
      </c>
      <c r="X81" s="15">
        <v>72.201617364801848</v>
      </c>
      <c r="Y81" s="15">
        <v>73.375594927809757</v>
      </c>
      <c r="Z81" s="15">
        <v>65.391029597096804</v>
      </c>
      <c r="AA81" s="15">
        <v>61.460861089973662</v>
      </c>
      <c r="AB81" s="15">
        <v>65.849595858523529</v>
      </c>
      <c r="AC81" s="15">
        <v>64.551190255067496</v>
      </c>
      <c r="AD81" s="15">
        <v>64.212658106496818</v>
      </c>
      <c r="AE81" s="15">
        <v>63.914070754217676</v>
      </c>
      <c r="AF81" s="15">
        <v>63.031889928119341</v>
      </c>
      <c r="AG81" s="15">
        <v>63.555366483519769</v>
      </c>
      <c r="AH81" s="15">
        <v>63.112178968665312</v>
      </c>
      <c r="AI81" s="15">
        <v>60.705704716082373</v>
      </c>
      <c r="AJ81" s="15">
        <v>55.271814352564753</v>
      </c>
      <c r="AK81" s="15">
        <v>55.214893017849334</v>
      </c>
      <c r="AL81" s="15">
        <v>58.325194581088937</v>
      </c>
      <c r="AM81" s="15">
        <v>58.140050450277727</v>
      </c>
      <c r="AN81" s="15">
        <v>62.825974503236523</v>
      </c>
      <c r="AO81" s="15">
        <v>73.245374891899388</v>
      </c>
      <c r="AP81" s="15">
        <v>89.095270336395103</v>
      </c>
      <c r="AQ81" s="15">
        <v>102.11228082789586</v>
      </c>
      <c r="AR81" s="15">
        <v>91.840476461530159</v>
      </c>
      <c r="AS81" s="15">
        <v>91.125864055874786</v>
      </c>
      <c r="AT81" s="15">
        <v>91.533900149992718</v>
      </c>
      <c r="AU81" s="15">
        <v>116.05041832187916</v>
      </c>
      <c r="AV81" s="15">
        <v>105.51444570270554</v>
      </c>
      <c r="AW81" s="15">
        <v>100.8238614235127</v>
      </c>
      <c r="AX81" s="15">
        <v>89.906149701113065</v>
      </c>
      <c r="AY81" s="15">
        <v>89.16117925027612</v>
      </c>
      <c r="AZ81" s="16">
        <f t="shared" ref="AZ81" si="12">AY81/AX81-1</f>
        <v>-8.2860900318114661E-3</v>
      </c>
      <c r="BA81" s="16">
        <f t="shared" si="7"/>
        <v>-2.1560122649635471E-2</v>
      </c>
      <c r="BB81" s="16">
        <f t="shared" si="11"/>
        <v>0.53355868389773997</v>
      </c>
      <c r="BC81" s="16">
        <f t="shared" si="9"/>
        <v>0.54146334781819605</v>
      </c>
    </row>
    <row r="82" spans="1:55" s="8" customFormat="1" x14ac:dyDescent="0.25">
      <c r="A82" s="9" t="s">
        <v>97</v>
      </c>
      <c r="B82" s="9" t="s">
        <v>99</v>
      </c>
      <c r="C82" s="10" t="s">
        <v>16</v>
      </c>
      <c r="D82" s="11" t="s">
        <v>46</v>
      </c>
      <c r="E82" s="11">
        <v>100</v>
      </c>
      <c r="F82" s="11">
        <v>95.850815850815849</v>
      </c>
      <c r="G82" s="11">
        <v>85.850815850815849</v>
      </c>
      <c r="H82" s="11">
        <v>124.52214452214452</v>
      </c>
      <c r="I82" s="11">
        <v>159.37062937062939</v>
      </c>
      <c r="J82" s="11">
        <v>161.81818181818181</v>
      </c>
      <c r="K82" s="11">
        <v>164.10256410256409</v>
      </c>
      <c r="L82" s="11">
        <v>166.82983682983684</v>
      </c>
      <c r="M82" s="11">
        <v>168.11188811188811</v>
      </c>
      <c r="N82" s="11">
        <v>164.96503496503496</v>
      </c>
      <c r="O82" s="11">
        <v>159.37062937062939</v>
      </c>
      <c r="P82" s="11">
        <v>155.78088578088577</v>
      </c>
      <c r="Q82" s="11">
        <v>150.53613053613054</v>
      </c>
      <c r="R82" s="11">
        <v>142.33100233100234</v>
      </c>
      <c r="S82" s="11">
        <v>134.45221445221443</v>
      </c>
      <c r="T82" s="11">
        <v>121.35198135198135</v>
      </c>
      <c r="U82" s="11">
        <v>118.9044289044289</v>
      </c>
      <c r="V82" s="11">
        <v>115.7808857808858</v>
      </c>
      <c r="W82" s="11">
        <v>111.3053613053613</v>
      </c>
      <c r="X82" s="11">
        <v>107.92540792540792</v>
      </c>
      <c r="Y82" s="11">
        <v>105.64102564102565</v>
      </c>
      <c r="Z82" s="11">
        <v>104.8018648018648</v>
      </c>
      <c r="AA82" s="11">
        <v>108.25174825174825</v>
      </c>
      <c r="AB82" s="11">
        <v>111.93473193473193</v>
      </c>
      <c r="AC82" s="11">
        <v>115.40792540792542</v>
      </c>
      <c r="AD82" s="11">
        <v>118.01864801864801</v>
      </c>
      <c r="AE82" s="11">
        <v>117.5990675990676</v>
      </c>
      <c r="AF82" s="11">
        <v>116.92307692307693</v>
      </c>
      <c r="AG82" s="11">
        <v>114.1958041958042</v>
      </c>
      <c r="AH82" s="11">
        <v>112.37762237762239</v>
      </c>
      <c r="AI82" s="11">
        <v>111.32867132867132</v>
      </c>
      <c r="AJ82" s="11">
        <v>113.51981351981352</v>
      </c>
      <c r="AK82" s="11">
        <v>112.65734265734267</v>
      </c>
      <c r="AL82" s="11">
        <v>106.38694638694639</v>
      </c>
      <c r="AM82" s="11">
        <v>104.10256410256412</v>
      </c>
      <c r="AN82" s="11">
        <v>109.18414918414918</v>
      </c>
      <c r="AO82" s="11">
        <v>118.92773892773893</v>
      </c>
      <c r="AP82" s="11">
        <v>126.55011655011654</v>
      </c>
      <c r="AQ82" s="11">
        <v>140.86247086247084</v>
      </c>
      <c r="AR82" s="11">
        <v>153.82284382284382</v>
      </c>
      <c r="AS82" s="11">
        <v>165.24475524475523</v>
      </c>
      <c r="AT82" s="11">
        <v>167.2960372960373</v>
      </c>
      <c r="AU82" s="11">
        <v>167.2960372960373</v>
      </c>
      <c r="AV82" s="11">
        <v>173.24009324009324</v>
      </c>
      <c r="AW82" s="11">
        <v>178.95104895104893</v>
      </c>
      <c r="AX82" s="11">
        <v>177.90209790209789</v>
      </c>
      <c r="AY82" s="11">
        <v>173.24009324009324</v>
      </c>
      <c r="AZ82" s="12">
        <f>AY82/AX82-1</f>
        <v>-2.6205450733752578E-2</v>
      </c>
      <c r="BA82" s="12">
        <f t="shared" si="7"/>
        <v>4.8384821554521285E-2</v>
      </c>
      <c r="BB82" s="12">
        <f t="shared" si="11"/>
        <v>0.66412897447380193</v>
      </c>
      <c r="BC82" s="12">
        <f t="shared" si="9"/>
        <v>0.67221735319894815</v>
      </c>
    </row>
    <row r="83" spans="1:55" s="8" customFormat="1" x14ac:dyDescent="0.25">
      <c r="A83" s="13" t="s">
        <v>97</v>
      </c>
      <c r="B83" s="13" t="s">
        <v>101</v>
      </c>
      <c r="C83" s="14" t="s">
        <v>16</v>
      </c>
      <c r="D83" s="15"/>
      <c r="E83" s="15">
        <v>100</v>
      </c>
      <c r="F83" s="15">
        <v>97.245370370370367</v>
      </c>
      <c r="G83" s="15">
        <v>89.907407407407405</v>
      </c>
      <c r="H83" s="15">
        <v>97.129629629629633</v>
      </c>
      <c r="I83" s="15">
        <v>137.8587962962963</v>
      </c>
      <c r="J83" s="15">
        <v>137.66203703703704</v>
      </c>
      <c r="K83" s="15">
        <v>137.55787037037038</v>
      </c>
      <c r="L83" s="15">
        <v>135.3587962962963</v>
      </c>
      <c r="M83" s="15">
        <v>136.0185185185185</v>
      </c>
      <c r="N83" s="15">
        <v>132.85879629629628</v>
      </c>
      <c r="O83" s="15">
        <v>134.93055555555554</v>
      </c>
      <c r="P83" s="15">
        <v>136.06481481481481</v>
      </c>
      <c r="Q83" s="15">
        <v>133.8912037037037</v>
      </c>
      <c r="R83" s="15">
        <v>132.53472222222223</v>
      </c>
      <c r="S83" s="15">
        <v>127.5462962962963</v>
      </c>
      <c r="T83" s="15">
        <v>120.16203703703702</v>
      </c>
      <c r="U83" s="15">
        <v>117.39583333333334</v>
      </c>
      <c r="V83" s="15">
        <v>115.15046296296296</v>
      </c>
      <c r="W83" s="15">
        <v>116.74016203703701</v>
      </c>
      <c r="X83" s="15">
        <v>113.24074074074073</v>
      </c>
      <c r="Y83" s="15">
        <v>114.68750000000001</v>
      </c>
      <c r="Z83" s="15">
        <v>115.33564814814814</v>
      </c>
      <c r="AA83" s="15">
        <v>115.79861111111111</v>
      </c>
      <c r="AB83" s="15">
        <v>116.34259259259258</v>
      </c>
      <c r="AC83" s="15">
        <v>116.34259259259258</v>
      </c>
      <c r="AD83" s="15">
        <v>116.97337962962963</v>
      </c>
      <c r="AE83" s="15">
        <v>115.83912037037037</v>
      </c>
      <c r="AF83" s="15">
        <v>116.13512731481481</v>
      </c>
      <c r="AG83" s="15">
        <v>111.9849537037037</v>
      </c>
      <c r="AH83" s="15">
        <v>110.02314814814815</v>
      </c>
      <c r="AI83" s="15">
        <v>107.87037037037037</v>
      </c>
      <c r="AJ83" s="15">
        <v>108.64583333333333</v>
      </c>
      <c r="AK83" s="15">
        <v>107.34953703703705</v>
      </c>
      <c r="AL83" s="15">
        <v>102.61574074074073</v>
      </c>
      <c r="AM83" s="15">
        <v>101.73611111111111</v>
      </c>
      <c r="AN83" s="15">
        <v>102.95138888888889</v>
      </c>
      <c r="AO83" s="15">
        <v>110.50925925925925</v>
      </c>
      <c r="AP83" s="15">
        <v>113.18287037037038</v>
      </c>
      <c r="AQ83" s="15">
        <v>116.77083333333333</v>
      </c>
      <c r="AR83" s="15">
        <v>119.71064814814815</v>
      </c>
      <c r="AS83" s="15">
        <v>123.46064814814814</v>
      </c>
      <c r="AT83" s="15">
        <v>134.31712962962962</v>
      </c>
      <c r="AU83" s="15">
        <v>139.6875</v>
      </c>
      <c r="AV83" s="15">
        <v>145.35879629629628</v>
      </c>
      <c r="AW83" s="15">
        <v>152.70833333333334</v>
      </c>
      <c r="AX83" s="15">
        <v>160.17361111111111</v>
      </c>
      <c r="AY83" s="15">
        <v>163.76157407407408</v>
      </c>
      <c r="AZ83" s="16">
        <f t="shared" ref="AZ83" si="13">AY83/AX83-1</f>
        <v>2.2400462461160453E-2</v>
      </c>
      <c r="BA83" s="16">
        <f t="shared" si="7"/>
        <v>0.32642729914690172</v>
      </c>
      <c r="BB83" s="16">
        <f t="shared" si="11"/>
        <v>0.60967007963594999</v>
      </c>
      <c r="BC83" s="16">
        <f t="shared" si="9"/>
        <v>0.56090683510038364</v>
      </c>
    </row>
    <row r="84" spans="1:55" s="8" customFormat="1" x14ac:dyDescent="0.25">
      <c r="A84" s="9" t="s">
        <v>97</v>
      </c>
      <c r="B84" s="9" t="s">
        <v>100</v>
      </c>
      <c r="C84" s="10" t="s">
        <v>16</v>
      </c>
      <c r="D84" s="11" t="s">
        <v>46</v>
      </c>
      <c r="E84" s="11">
        <v>100</v>
      </c>
      <c r="F84" s="11">
        <v>110.47328649078617</v>
      </c>
      <c r="G84" s="11">
        <v>100.1458305713907</v>
      </c>
      <c r="H84" s="11">
        <v>99.270847143046538</v>
      </c>
      <c r="I84" s="11">
        <v>114.01299217817844</v>
      </c>
      <c r="J84" s="11">
        <v>114.60957178841309</v>
      </c>
      <c r="K84" s="11">
        <v>116.26673737239825</v>
      </c>
      <c r="L84" s="11">
        <v>116.62468513853905</v>
      </c>
      <c r="M84" s="11">
        <v>116.5053692164921</v>
      </c>
      <c r="N84" s="11">
        <v>116.5053692164921</v>
      </c>
      <c r="O84" s="11">
        <v>117.38035264483626</v>
      </c>
      <c r="P84" s="11">
        <v>117.55269786557072</v>
      </c>
      <c r="Q84" s="11">
        <v>117.4333819435238</v>
      </c>
      <c r="R84" s="11">
        <v>117.11520615139865</v>
      </c>
      <c r="S84" s="11">
        <v>116.51862654116398</v>
      </c>
      <c r="T84" s="11">
        <v>115.51106986610102</v>
      </c>
      <c r="U84" s="11">
        <v>114.79517433381943</v>
      </c>
      <c r="V84" s="11">
        <v>114.3179106456317</v>
      </c>
      <c r="W84" s="11">
        <v>114.6877900039772</v>
      </c>
      <c r="X84" s="11">
        <v>112.9789208537717</v>
      </c>
      <c r="Y84" s="11">
        <v>111.91833488002121</v>
      </c>
      <c r="Z84" s="11">
        <v>111.91833488002121</v>
      </c>
      <c r="AA84" s="11">
        <v>112.6342304123028</v>
      </c>
      <c r="AB84" s="11">
        <v>112.6342304123028</v>
      </c>
      <c r="AC84" s="11">
        <v>112.19673869813072</v>
      </c>
      <c r="AD84" s="11">
        <v>110.63237438684874</v>
      </c>
      <c r="AE84" s="11">
        <v>109.79716293252022</v>
      </c>
      <c r="AF84" s="11">
        <v>108.49794511467586</v>
      </c>
      <c r="AG84" s="11">
        <v>106.80100755667506</v>
      </c>
      <c r="AH84" s="11">
        <v>105.42224579079942</v>
      </c>
      <c r="AI84" s="11">
        <v>108.81612090680102</v>
      </c>
      <c r="AJ84" s="11">
        <v>112.62097308763093</v>
      </c>
      <c r="AK84" s="11">
        <v>109.87670688055151</v>
      </c>
      <c r="AL84" s="11">
        <v>105.10406999867428</v>
      </c>
      <c r="AM84" s="11">
        <v>103.00941270051705</v>
      </c>
      <c r="AN84" s="11">
        <v>105.2233859207212</v>
      </c>
      <c r="AO84" s="11">
        <v>110.47328649078617</v>
      </c>
      <c r="AP84" s="11">
        <v>113.38989791860004</v>
      </c>
      <c r="AQ84" s="11">
        <v>122.94842900702638</v>
      </c>
      <c r="AR84" s="11">
        <v>133.15656900437492</v>
      </c>
      <c r="AS84" s="11">
        <v>141.95943258650405</v>
      </c>
      <c r="AT84" s="11">
        <v>149.11838790931989</v>
      </c>
      <c r="AU84" s="11">
        <v>156.47620310221399</v>
      </c>
      <c r="AV84" s="11">
        <v>167.6786424499536</v>
      </c>
      <c r="AW84" s="11">
        <v>177.78735251226303</v>
      </c>
      <c r="AX84" s="11">
        <v>183.55428874453133</v>
      </c>
      <c r="AY84" s="11">
        <v>185.80803393875115</v>
      </c>
      <c r="AZ84" s="12">
        <f>AY84/AX84-1</f>
        <v>1.2278357589108335E-2</v>
      </c>
      <c r="BA84" s="12">
        <f t="shared" si="7"/>
        <v>0.30888121031004845</v>
      </c>
      <c r="BB84" s="12">
        <f t="shared" si="11"/>
        <v>0.80379665379665344</v>
      </c>
      <c r="BC84" s="12">
        <f t="shared" si="9"/>
        <v>0.74640514631685129</v>
      </c>
    </row>
    <row r="85" spans="1:55" s="8" customFormat="1" x14ac:dyDescent="0.25">
      <c r="A85" s="13" t="s">
        <v>97</v>
      </c>
      <c r="B85" s="13" t="s">
        <v>102</v>
      </c>
      <c r="C85" s="14" t="s">
        <v>16</v>
      </c>
      <c r="D85" s="15" t="s">
        <v>46</v>
      </c>
      <c r="E85" s="15" t="s">
        <v>46</v>
      </c>
      <c r="F85" s="15" t="s">
        <v>46</v>
      </c>
      <c r="G85" s="15" t="s">
        <v>46</v>
      </c>
      <c r="H85" s="15">
        <v>100</v>
      </c>
      <c r="I85" s="15">
        <v>114.58882611424988</v>
      </c>
      <c r="J85" s="15">
        <v>119.44335208825267</v>
      </c>
      <c r="K85" s="15">
        <v>121.69529450760672</v>
      </c>
      <c r="L85" s="15">
        <v>122.79429373934511</v>
      </c>
      <c r="M85" s="15">
        <v>122.24765117529493</v>
      </c>
      <c r="N85" s="15">
        <v>123.28109303791005</v>
      </c>
      <c r="O85" s="15">
        <v>125.62730041116119</v>
      </c>
      <c r="P85" s="15">
        <v>127.4897007968859</v>
      </c>
      <c r="Q85" s="15">
        <v>131.51494392362324</v>
      </c>
      <c r="R85" s="15">
        <v>141.03434119720862</v>
      </c>
      <c r="S85" s="15">
        <v>141.1715995911176</v>
      </c>
      <c r="T85" s="15">
        <v>138.69348003661878</v>
      </c>
      <c r="U85" s="15">
        <v>139.58006487145755</v>
      </c>
      <c r="V85" s="15">
        <v>141.64665884438395</v>
      </c>
      <c r="W85" s="15">
        <v>141.41066491302982</v>
      </c>
      <c r="X85" s="15">
        <v>142.22774918276684</v>
      </c>
      <c r="Y85" s="15">
        <v>141.94302041578879</v>
      </c>
      <c r="Z85" s="15">
        <v>144.44135936810397</v>
      </c>
      <c r="AA85" s="15">
        <v>146.60825648191184</v>
      </c>
      <c r="AB85" s="15">
        <v>147.67649843653706</v>
      </c>
      <c r="AC85" s="15">
        <v>147.53421811435419</v>
      </c>
      <c r="AD85" s="15">
        <v>148.47401426527378</v>
      </c>
      <c r="AE85" s="15">
        <v>149.01951777143654</v>
      </c>
      <c r="AF85" s="15">
        <v>148.78260250822589</v>
      </c>
      <c r="AG85" s="15">
        <v>148.81084496603313</v>
      </c>
      <c r="AH85" s="15">
        <v>150.43394793443025</v>
      </c>
      <c r="AI85" s="15">
        <v>150.34432774534307</v>
      </c>
      <c r="AJ85" s="15">
        <v>149.82091962486345</v>
      </c>
      <c r="AK85" s="15">
        <v>151.41771238901228</v>
      </c>
      <c r="AL85" s="15">
        <v>152.39621321880361</v>
      </c>
      <c r="AM85" s="15">
        <v>151.3513542377498</v>
      </c>
      <c r="AN85" s="15">
        <v>151.77335280315856</v>
      </c>
      <c r="AO85" s="15">
        <v>155.3566049874957</v>
      </c>
      <c r="AP85" s="15">
        <v>156.8559545209626</v>
      </c>
      <c r="AQ85" s="15">
        <v>160.62878010701883</v>
      </c>
      <c r="AR85" s="15">
        <v>166.35903291810084</v>
      </c>
      <c r="AS85" s="15">
        <v>168.66561666097959</v>
      </c>
      <c r="AT85" s="15">
        <v>167.4186517732181</v>
      </c>
      <c r="AU85" s="15">
        <v>166.65853675294227</v>
      </c>
      <c r="AV85" s="15">
        <v>168.00545600675758</v>
      </c>
      <c r="AW85" s="15">
        <v>174.08287251192945</v>
      </c>
      <c r="AX85" s="15">
        <v>180.38206162291243</v>
      </c>
      <c r="AY85" s="15">
        <v>183.20795794556375</v>
      </c>
      <c r="AZ85" s="16">
        <f>AY85/AX85-1</f>
        <v>1.5666171554014285E-2</v>
      </c>
      <c r="BA85" s="16">
        <f t="shared" si="7"/>
        <v>8.6219951478400558E-2</v>
      </c>
      <c r="BB85" s="16">
        <f t="shared" si="11"/>
        <v>0.21048112762686011</v>
      </c>
      <c r="BC85" s="16">
        <f t="shared" si="9"/>
        <v>0.18363873887028936</v>
      </c>
    </row>
    <row r="86" spans="1:55" s="8" customFormat="1" x14ac:dyDescent="0.25">
      <c r="A86" s="9" t="s">
        <v>90</v>
      </c>
      <c r="B86" s="9" t="s">
        <v>110</v>
      </c>
      <c r="C86" s="10" t="s">
        <v>15</v>
      </c>
      <c r="D86" s="11">
        <v>100</v>
      </c>
      <c r="E86" s="11">
        <v>99.95</v>
      </c>
      <c r="F86" s="11">
        <v>87.28</v>
      </c>
      <c r="G86" s="11">
        <v>75.959999999999994</v>
      </c>
      <c r="H86" s="11">
        <v>80.27</v>
      </c>
      <c r="I86" s="11">
        <v>85.652409312398476</v>
      </c>
      <c r="J86" s="11">
        <v>89.009204114780744</v>
      </c>
      <c r="K86" s="11">
        <v>91.743367623172716</v>
      </c>
      <c r="L86" s="11">
        <v>91.932864103952369</v>
      </c>
      <c r="M86" s="11">
        <v>92.230644288034654</v>
      </c>
      <c r="N86" s="11">
        <v>91.472658364916086</v>
      </c>
      <c r="O86" s="11">
        <v>94.504602057390372</v>
      </c>
      <c r="P86" s="11">
        <v>98.402815376285872</v>
      </c>
      <c r="Q86" s="11">
        <v>99.16080129940444</v>
      </c>
      <c r="R86" s="11">
        <v>99.539794260963731</v>
      </c>
      <c r="S86" s="11">
        <v>100.4602057390363</v>
      </c>
      <c r="T86" s="11">
        <v>99.431510557661085</v>
      </c>
      <c r="U86" s="11">
        <v>99.539794260963731</v>
      </c>
      <c r="V86" s="11">
        <v>100.13535462912833</v>
      </c>
      <c r="W86" s="11">
        <v>100.56848944233894</v>
      </c>
      <c r="X86" s="11">
        <v>101.32647536545751</v>
      </c>
      <c r="Y86" s="11">
        <v>100</v>
      </c>
      <c r="Z86" s="11">
        <v>101.81375203031946</v>
      </c>
      <c r="AA86" s="11">
        <v>105.11640498105037</v>
      </c>
      <c r="AB86" s="11">
        <v>104.14185165132648</v>
      </c>
      <c r="AC86" s="11">
        <v>103.62750406063887</v>
      </c>
      <c r="AD86" s="11">
        <v>102.92365998917164</v>
      </c>
      <c r="AE86" s="11">
        <v>99.945858148348677</v>
      </c>
      <c r="AF86" s="11">
        <v>98.89009204114781</v>
      </c>
      <c r="AG86" s="11">
        <v>95.804006497022201</v>
      </c>
      <c r="AH86" s="11">
        <v>97.428262046561997</v>
      </c>
      <c r="AI86" s="11">
        <v>95.154304277206279</v>
      </c>
      <c r="AJ86" s="11">
        <v>97.319978343259351</v>
      </c>
      <c r="AK86" s="11">
        <v>98.944233892799133</v>
      </c>
      <c r="AL86" s="11">
        <v>96.291283161884138</v>
      </c>
      <c r="AM86" s="11">
        <v>92.826204656199238</v>
      </c>
      <c r="AN86" s="11">
        <v>91.580942068218746</v>
      </c>
      <c r="AO86" s="11">
        <v>94.85652409312398</v>
      </c>
      <c r="AP86" s="11">
        <v>92.014076881429347</v>
      </c>
      <c r="AQ86" s="11">
        <v>93.259339469409866</v>
      </c>
      <c r="AR86" s="11">
        <v>95.452084461288592</v>
      </c>
      <c r="AS86" s="11">
        <v>94.721169463995665</v>
      </c>
      <c r="AT86" s="11">
        <v>96.995127233351383</v>
      </c>
      <c r="AU86" s="11">
        <v>98.15917704385491</v>
      </c>
      <c r="AV86" s="11">
        <v>100.5955603681646</v>
      </c>
      <c r="AW86" s="11">
        <v>104.25013535462915</v>
      </c>
      <c r="AX86" s="11">
        <v>106.30752571737953</v>
      </c>
      <c r="AY86" s="11">
        <v>110.69301570113699</v>
      </c>
      <c r="AZ86" s="12">
        <f>AY86/AX86-1</f>
        <v>4.1252864782276522E-2</v>
      </c>
      <c r="BA86" s="12">
        <f t="shared" si="7"/>
        <v>0.1686196056016005</v>
      </c>
      <c r="BB86" s="12">
        <f t="shared" si="11"/>
        <v>0.19247594050743677</v>
      </c>
      <c r="BC86" s="12">
        <f t="shared" si="9"/>
        <v>0.10402024177677816</v>
      </c>
    </row>
    <row r="87" spans="1:55" s="8" customFormat="1" x14ac:dyDescent="0.25">
      <c r="A87" s="13" t="s">
        <v>112</v>
      </c>
      <c r="B87" s="13" t="s">
        <v>113</v>
      </c>
      <c r="C87" s="14" t="s">
        <v>15</v>
      </c>
      <c r="D87" s="15">
        <v>100</v>
      </c>
      <c r="E87" s="15">
        <v>105.42616395960876</v>
      </c>
      <c r="F87" s="15">
        <v>118.14670070255495</v>
      </c>
      <c r="G87" s="15">
        <v>119.58343687171032</v>
      </c>
      <c r="H87" s="15">
        <v>117.14143718797298</v>
      </c>
      <c r="I87" s="15">
        <v>127.60295479702715</v>
      </c>
      <c r="J87" s="15">
        <v>133.67745724806289</v>
      </c>
      <c r="K87" s="15">
        <v>134.88829150382907</v>
      </c>
      <c r="L87" s="15">
        <v>136.06749949172072</v>
      </c>
      <c r="M87" s="15">
        <v>138.95000790656701</v>
      </c>
      <c r="N87" s="15">
        <v>140.45451464973911</v>
      </c>
      <c r="O87" s="15">
        <v>141.28357467187752</v>
      </c>
      <c r="P87" s="15">
        <v>140.43192445840018</v>
      </c>
      <c r="Q87" s="15">
        <v>143.02979646237608</v>
      </c>
      <c r="R87" s="15">
        <v>143.76623670002488</v>
      </c>
      <c r="S87" s="15">
        <v>145.74513746131433</v>
      </c>
      <c r="T87" s="15">
        <v>147.00792915715996</v>
      </c>
      <c r="U87" s="15">
        <v>145.58926514107574</v>
      </c>
      <c r="V87" s="15">
        <v>145.85131136060724</v>
      </c>
      <c r="W87" s="15">
        <v>148.7338197754535</v>
      </c>
      <c r="X87" s="15">
        <v>148.59601960828607</v>
      </c>
      <c r="Y87" s="15">
        <v>148.3136422165496</v>
      </c>
      <c r="Z87" s="15">
        <v>149.94465403121967</v>
      </c>
      <c r="AA87" s="15">
        <v>150.68787132627014</v>
      </c>
      <c r="AB87" s="15">
        <v>150.13667065760049</v>
      </c>
      <c r="AC87" s="15">
        <v>150.84826168477647</v>
      </c>
      <c r="AD87" s="15">
        <v>152.63288680055123</v>
      </c>
      <c r="AE87" s="15">
        <v>151.93484988817855</v>
      </c>
      <c r="AF87" s="15">
        <v>152.71421148937131</v>
      </c>
      <c r="AG87" s="15">
        <v>152.91752321142161</v>
      </c>
      <c r="AH87" s="15">
        <v>151.42882960218674</v>
      </c>
      <c r="AI87" s="15">
        <v>151.62310524770149</v>
      </c>
      <c r="AJ87" s="15">
        <v>152.27370275826235</v>
      </c>
      <c r="AK87" s="15">
        <v>151.87159735242957</v>
      </c>
      <c r="AL87" s="15">
        <v>151.41527548738338</v>
      </c>
      <c r="AM87" s="15">
        <v>152.06135495967652</v>
      </c>
      <c r="AN87" s="15">
        <v>153.56134366458085</v>
      </c>
      <c r="AO87" s="15">
        <v>155.14491607743918</v>
      </c>
      <c r="AP87" s="15">
        <v>157.81507669369961</v>
      </c>
      <c r="AQ87" s="15">
        <v>161.49050082454198</v>
      </c>
      <c r="AR87" s="15">
        <v>166.97088124336415</v>
      </c>
      <c r="AS87" s="15">
        <v>173.74116158763863</v>
      </c>
      <c r="AT87" s="15">
        <v>180.19743827230218</v>
      </c>
      <c r="AU87" s="15">
        <v>185.72751711206999</v>
      </c>
      <c r="AV87" s="15">
        <v>190.66121490049022</v>
      </c>
      <c r="AW87" s="15">
        <v>193.41495922470466</v>
      </c>
      <c r="AX87" s="15">
        <v>196.60017620349245</v>
      </c>
      <c r="AY87" s="15">
        <v>202.18898954074143</v>
      </c>
      <c r="AZ87" s="16">
        <f>AY87/AX87-1</f>
        <v>2.8427305840581951E-2</v>
      </c>
      <c r="BA87" s="16">
        <f t="shared" si="7"/>
        <v>0.16373683526199478</v>
      </c>
      <c r="BB87" s="16">
        <f t="shared" si="11"/>
        <v>0.32965400442707948</v>
      </c>
      <c r="BC87" s="16">
        <f t="shared" si="9"/>
        <v>0.298417055813329</v>
      </c>
    </row>
    <row r="88" spans="1:55" s="8" customFormat="1" x14ac:dyDescent="0.25">
      <c r="A88" s="9" t="s">
        <v>95</v>
      </c>
      <c r="B88" s="9" t="s">
        <v>116</v>
      </c>
      <c r="C88" s="10" t="s">
        <v>15</v>
      </c>
      <c r="D88" s="11" t="s">
        <v>46</v>
      </c>
      <c r="E88" s="11" t="s">
        <v>46</v>
      </c>
      <c r="F88" s="11" t="s">
        <v>46</v>
      </c>
      <c r="G88" s="11" t="s">
        <v>46</v>
      </c>
      <c r="H88" s="11" t="s">
        <v>46</v>
      </c>
      <c r="I88" s="11" t="s">
        <v>46</v>
      </c>
      <c r="J88" s="11" t="s">
        <v>46</v>
      </c>
      <c r="K88" s="11" t="s">
        <v>46</v>
      </c>
      <c r="L88" s="11" t="s">
        <v>46</v>
      </c>
      <c r="M88" s="11" t="s">
        <v>46</v>
      </c>
      <c r="N88" s="11" t="s">
        <v>46</v>
      </c>
      <c r="O88" s="11" t="s">
        <v>46</v>
      </c>
      <c r="P88" s="11" t="s">
        <v>46</v>
      </c>
      <c r="Q88" s="11" t="s">
        <v>46</v>
      </c>
      <c r="R88" s="11">
        <v>100</v>
      </c>
      <c r="S88" s="11">
        <v>100.66735112936344</v>
      </c>
      <c r="T88" s="11">
        <v>100.97535934291581</v>
      </c>
      <c r="U88" s="11">
        <v>100.87268993839835</v>
      </c>
      <c r="V88" s="11">
        <v>100.35934291581108</v>
      </c>
      <c r="W88" s="11">
        <v>100.564681724846</v>
      </c>
      <c r="X88" s="11">
        <v>100.71868583162217</v>
      </c>
      <c r="Y88" s="11">
        <v>101.12936344969198</v>
      </c>
      <c r="Z88" s="11">
        <v>101.12936344969198</v>
      </c>
      <c r="AA88" s="11">
        <v>101.23203285420944</v>
      </c>
      <c r="AB88" s="11">
        <v>101.23203285420944</v>
      </c>
      <c r="AC88" s="11">
        <v>100.97535934291581</v>
      </c>
      <c r="AD88" s="11">
        <v>101.12936344969198</v>
      </c>
      <c r="AE88" s="11">
        <v>100.92402464065708</v>
      </c>
      <c r="AF88" s="11">
        <v>101.07802874743327</v>
      </c>
      <c r="AG88" s="11">
        <v>101.02669404517454</v>
      </c>
      <c r="AH88" s="11">
        <v>101.79671457905543</v>
      </c>
      <c r="AI88" s="11">
        <v>101.89938398357289</v>
      </c>
      <c r="AJ88" s="11">
        <v>101.69404517453798</v>
      </c>
      <c r="AK88" s="11">
        <v>101.23203285420944</v>
      </c>
      <c r="AL88" s="11">
        <v>100.30800821355236</v>
      </c>
      <c r="AM88" s="11">
        <v>99.69199178644763</v>
      </c>
      <c r="AN88" s="11">
        <v>99.845995893223815</v>
      </c>
      <c r="AO88" s="11">
        <v>95.790554414784395</v>
      </c>
      <c r="AP88" s="11">
        <v>95.944558521560566</v>
      </c>
      <c r="AQ88" s="11">
        <v>95.995893223819294</v>
      </c>
      <c r="AR88" s="11">
        <v>95.84188911704311</v>
      </c>
      <c r="AS88" s="11">
        <v>95.893223819301838</v>
      </c>
      <c r="AT88" s="11">
        <v>96.047227926078023</v>
      </c>
      <c r="AU88" s="11">
        <v>96.355236139630378</v>
      </c>
      <c r="AV88" s="11">
        <v>96.560574948665291</v>
      </c>
      <c r="AW88" s="11">
        <v>96.868583162217647</v>
      </c>
      <c r="AX88" s="11">
        <v>96.971252566735103</v>
      </c>
      <c r="AY88" s="11">
        <v>97.125256673511288</v>
      </c>
      <c r="AZ88" s="12">
        <f t="shared" ref="AZ88:AZ91" si="14">AY88/AX88-1</f>
        <v>1.5881418740073538E-3</v>
      </c>
      <c r="BA88" s="12">
        <f t="shared" si="7"/>
        <v>1.2847965738758127E-2</v>
      </c>
      <c r="BB88" s="12">
        <f t="shared" si="11"/>
        <v>-2.5746652935118464E-2</v>
      </c>
      <c r="BC88" s="12">
        <f t="shared" si="9"/>
        <v>-3.3265097236438113E-2</v>
      </c>
    </row>
    <row r="89" spans="1:55" s="8" customFormat="1" x14ac:dyDescent="0.25">
      <c r="A89" s="13" t="s">
        <v>95</v>
      </c>
      <c r="B89" s="13" t="s">
        <v>118</v>
      </c>
      <c r="C89" s="14" t="s">
        <v>15</v>
      </c>
      <c r="D89" s="15" t="s">
        <v>46</v>
      </c>
      <c r="E89" s="15" t="s">
        <v>46</v>
      </c>
      <c r="F89" s="15" t="s">
        <v>46</v>
      </c>
      <c r="G89" s="15" t="s">
        <v>46</v>
      </c>
      <c r="H89" s="15" t="s">
        <v>46</v>
      </c>
      <c r="I89" s="15" t="s">
        <v>46</v>
      </c>
      <c r="J89" s="15" t="s">
        <v>46</v>
      </c>
      <c r="K89" s="15" t="s">
        <v>46</v>
      </c>
      <c r="L89" s="15" t="s">
        <v>46</v>
      </c>
      <c r="M89" s="15" t="s">
        <v>46</v>
      </c>
      <c r="N89" s="15" t="s">
        <v>46</v>
      </c>
      <c r="O89" s="15" t="s">
        <v>46</v>
      </c>
      <c r="P89" s="15" t="s">
        <v>46</v>
      </c>
      <c r="Q89" s="15" t="s">
        <v>46</v>
      </c>
      <c r="R89" s="15" t="s">
        <v>46</v>
      </c>
      <c r="S89" s="15" t="s">
        <v>46</v>
      </c>
      <c r="T89" s="15" t="s">
        <v>46</v>
      </c>
      <c r="U89" s="15" t="s">
        <v>46</v>
      </c>
      <c r="V89" s="15" t="s">
        <v>46</v>
      </c>
      <c r="W89" s="15" t="s">
        <v>46</v>
      </c>
      <c r="X89" s="15" t="s">
        <v>46</v>
      </c>
      <c r="Y89" s="15" t="s">
        <v>46</v>
      </c>
      <c r="Z89" s="15" t="s">
        <v>46</v>
      </c>
      <c r="AA89" s="15" t="s">
        <v>46</v>
      </c>
      <c r="AB89" s="15" t="s">
        <v>46</v>
      </c>
      <c r="AC89" s="15" t="s">
        <v>46</v>
      </c>
      <c r="AD89" s="15" t="s">
        <v>46</v>
      </c>
      <c r="AE89" s="15" t="s">
        <v>46</v>
      </c>
      <c r="AF89" s="15" t="s">
        <v>46</v>
      </c>
      <c r="AG89" s="15">
        <v>100</v>
      </c>
      <c r="AH89" s="15">
        <v>95.355396936707166</v>
      </c>
      <c r="AI89" s="15">
        <v>88.591451523313694</v>
      </c>
      <c r="AJ89" s="15">
        <v>93.221971018120271</v>
      </c>
      <c r="AK89" s="15">
        <v>107.3038504519746</v>
      </c>
      <c r="AL89" s="15">
        <v>104.81308694307026</v>
      </c>
      <c r="AM89" s="15">
        <v>112.96781335684938</v>
      </c>
      <c r="AN89" s="15">
        <v>104.64427321729661</v>
      </c>
      <c r="AO89" s="15">
        <v>99.688504292516981</v>
      </c>
      <c r="AP89" s="15">
        <v>96.728082013955699</v>
      </c>
      <c r="AQ89" s="15">
        <v>101.81757565073914</v>
      </c>
      <c r="AR89" s="15">
        <v>113.22795385229026</v>
      </c>
      <c r="AS89" s="15">
        <v>161.75866183498411</v>
      </c>
      <c r="AT89" s="15">
        <v>190.77606714635687</v>
      </c>
      <c r="AU89" s="15">
        <v>194.38253677306739</v>
      </c>
      <c r="AV89" s="15">
        <v>187.07794338341927</v>
      </c>
      <c r="AW89" s="15">
        <v>214.87332398853647</v>
      </c>
      <c r="AX89" s="15">
        <v>251.02383324757645</v>
      </c>
      <c r="AY89" s="15">
        <v>293.01337598404564</v>
      </c>
      <c r="AZ89" s="16">
        <f t="shared" si="14"/>
        <v>0.1672731317709435</v>
      </c>
      <c r="BA89" s="16">
        <f t="shared" si="7"/>
        <v>0.81142309574098248</v>
      </c>
      <c r="BB89" s="16">
        <f t="shared" si="11"/>
        <v>1.5937775307596489</v>
      </c>
      <c r="BC89" s="16">
        <f t="shared" si="9"/>
        <v>1.3949665119959809</v>
      </c>
    </row>
    <row r="90" spans="1:55" s="8" customFormat="1" x14ac:dyDescent="0.25">
      <c r="A90" s="9" t="s">
        <v>84</v>
      </c>
      <c r="B90" s="9" t="s">
        <v>117</v>
      </c>
      <c r="C90" s="10" t="s">
        <v>15</v>
      </c>
      <c r="D90" s="11">
        <v>100</v>
      </c>
      <c r="E90" s="11">
        <v>97.780187642743627</v>
      </c>
      <c r="F90" s="11">
        <v>95.2599286496079</v>
      </c>
      <c r="G90" s="11">
        <v>76.65797734177842</v>
      </c>
      <c r="H90" s="11">
        <v>81.680740962296952</v>
      </c>
      <c r="I90" s="11">
        <v>93.42448719243238</v>
      </c>
      <c r="J90" s="11">
        <v>93.943322700391818</v>
      </c>
      <c r="K90" s="11">
        <v>92.730374350612195</v>
      </c>
      <c r="L90" s="11">
        <v>95.94845079633707</v>
      </c>
      <c r="M90" s="11">
        <v>98.257310450022018</v>
      </c>
      <c r="N90" s="11">
        <v>100.26169825850758</v>
      </c>
      <c r="O90" s="11">
        <v>101.75685027249297</v>
      </c>
      <c r="P90" s="11">
        <v>102.14810203154704</v>
      </c>
      <c r="Q90" s="11">
        <v>102.12240889797135</v>
      </c>
      <c r="R90" s="11">
        <v>103.69137659444704</v>
      </c>
      <c r="S90" s="11">
        <v>105.26667542254506</v>
      </c>
      <c r="T90" s="11">
        <v>105.26467426921982</v>
      </c>
      <c r="U90" s="11">
        <v>105.90927280585551</v>
      </c>
      <c r="V90" s="11">
        <v>105.14958468211509</v>
      </c>
      <c r="W90" s="11">
        <v>104.22818078111352</v>
      </c>
      <c r="X90" s="11">
        <v>101.20645534582007</v>
      </c>
      <c r="Y90" s="11">
        <v>100.90367632883367</v>
      </c>
      <c r="Z90" s="11">
        <v>100.02066988872731</v>
      </c>
      <c r="AA90" s="11">
        <v>97.550468325185193</v>
      </c>
      <c r="AB90" s="11">
        <v>94.83735318190908</v>
      </c>
      <c r="AC90" s="11">
        <v>92.643316676156488</v>
      </c>
      <c r="AD90" s="11">
        <v>91.139434768084868</v>
      </c>
      <c r="AE90" s="11">
        <v>89.710698684802466</v>
      </c>
      <c r="AF90" s="11">
        <v>87.947369485818754</v>
      </c>
      <c r="AG90" s="11">
        <v>85.78301793444615</v>
      </c>
      <c r="AH90" s="11">
        <v>84.571033315320534</v>
      </c>
      <c r="AI90" s="11">
        <v>84.642778550383113</v>
      </c>
      <c r="AJ90" s="11">
        <v>85.121285883783344</v>
      </c>
      <c r="AK90" s="11">
        <v>85.037736681640013</v>
      </c>
      <c r="AL90" s="11">
        <v>84.073294944604541</v>
      </c>
      <c r="AM90" s="11">
        <v>82.959000020937182</v>
      </c>
      <c r="AN90" s="11">
        <v>82.507259598330563</v>
      </c>
      <c r="AO90" s="11">
        <v>81.847961316235939</v>
      </c>
      <c r="AP90" s="11">
        <v>82.350482451625851</v>
      </c>
      <c r="AQ90" s="11">
        <v>82.212698374474755</v>
      </c>
      <c r="AR90" s="11">
        <v>84.543252991930459</v>
      </c>
      <c r="AS90" s="11">
        <v>88.137539549113271</v>
      </c>
      <c r="AT90" s="11">
        <v>91.682539353692405</v>
      </c>
      <c r="AU90" s="11">
        <v>96.011819412126854</v>
      </c>
      <c r="AV90" s="11">
        <v>102.03149610073753</v>
      </c>
      <c r="AW90" s="11">
        <v>110.25500871874777</v>
      </c>
      <c r="AX90" s="11">
        <v>119.56197748321215</v>
      </c>
      <c r="AY90" s="11">
        <v>123.85270664264347</v>
      </c>
      <c r="AZ90" s="12">
        <f t="shared" si="14"/>
        <v>3.5887070871120308E-2</v>
      </c>
      <c r="BA90" s="12">
        <f t="shared" si="7"/>
        <v>0.40522083185256697</v>
      </c>
      <c r="BB90" s="12">
        <f t="shared" si="11"/>
        <v>0.49293876024765892</v>
      </c>
      <c r="BC90" s="12">
        <f t="shared" si="9"/>
        <v>0.42211599488269025</v>
      </c>
    </row>
    <row r="91" spans="1:55" s="8" customFormat="1" x14ac:dyDescent="0.25">
      <c r="A91" s="13" t="s">
        <v>90</v>
      </c>
      <c r="B91" s="13" t="s">
        <v>119</v>
      </c>
      <c r="C91" s="14" t="s">
        <v>15</v>
      </c>
      <c r="D91" s="15">
        <v>100</v>
      </c>
      <c r="E91" s="15">
        <v>89.974679142004248</v>
      </c>
      <c r="F91" s="15">
        <v>87.973901886243894</v>
      </c>
      <c r="G91" s="15">
        <v>79.08557047890514</v>
      </c>
      <c r="H91" s="15">
        <v>81.250769062749598</v>
      </c>
      <c r="I91" s="15">
        <v>82.835606239999976</v>
      </c>
      <c r="J91" s="15">
        <v>82.686200945140342</v>
      </c>
      <c r="K91" s="15">
        <v>84.029822902280316</v>
      </c>
      <c r="L91" s="15">
        <v>85.011656562030311</v>
      </c>
      <c r="M91" s="15">
        <v>88.377658783953351</v>
      </c>
      <c r="N91" s="15">
        <v>89.434472501427152</v>
      </c>
      <c r="O91" s="15">
        <v>91.304697784867813</v>
      </c>
      <c r="P91" s="15">
        <v>92.620451883495747</v>
      </c>
      <c r="Q91" s="15">
        <v>91.660786976550398</v>
      </c>
      <c r="R91" s="15">
        <v>93.395364161745263</v>
      </c>
      <c r="S91" s="15">
        <v>94.140091253197895</v>
      </c>
      <c r="T91" s="15">
        <v>94.715401078958578</v>
      </c>
      <c r="U91" s="15">
        <v>92.817155566617075</v>
      </c>
      <c r="V91" s="15">
        <v>90.375281619144062</v>
      </c>
      <c r="W91" s="15">
        <v>89.915184274486847</v>
      </c>
      <c r="X91" s="15">
        <v>89.679861739020097</v>
      </c>
      <c r="Y91" s="15">
        <v>89.571596149207636</v>
      </c>
      <c r="Z91" s="15">
        <v>89.944010893263695</v>
      </c>
      <c r="AA91" s="15">
        <v>89.962169872651103</v>
      </c>
      <c r="AB91" s="15">
        <v>89.278763206256357</v>
      </c>
      <c r="AC91" s="15">
        <v>88.560696214520775</v>
      </c>
      <c r="AD91" s="15">
        <v>87.705916340572728</v>
      </c>
      <c r="AE91" s="15">
        <v>87.421142408506697</v>
      </c>
      <c r="AF91" s="15">
        <v>87.1676200040162</v>
      </c>
      <c r="AG91" s="15">
        <v>86.885212226146365</v>
      </c>
      <c r="AH91" s="15">
        <v>86.016647584852819</v>
      </c>
      <c r="AI91" s="15">
        <v>86.520583061103935</v>
      </c>
      <c r="AJ91" s="15">
        <v>86.692397301459522</v>
      </c>
      <c r="AK91" s="15">
        <v>85.133693415449656</v>
      </c>
      <c r="AL91" s="15">
        <v>81.904805128942385</v>
      </c>
      <c r="AM91" s="15">
        <v>80.44468569482153</v>
      </c>
      <c r="AN91" s="15">
        <v>79.864905172782684</v>
      </c>
      <c r="AO91" s="15">
        <v>79.399517342201307</v>
      </c>
      <c r="AP91" s="15">
        <v>79.687921594191764</v>
      </c>
      <c r="AQ91" s="15">
        <v>80.233840806405325</v>
      </c>
      <c r="AR91" s="15">
        <v>81.500678337523325</v>
      </c>
      <c r="AS91" s="15">
        <v>83.049233977385654</v>
      </c>
      <c r="AT91" s="15">
        <v>85.25746482052736</v>
      </c>
      <c r="AU91" s="15">
        <v>86.489149745631707</v>
      </c>
      <c r="AV91" s="15">
        <v>86.469331937874699</v>
      </c>
      <c r="AW91" s="15">
        <v>87.23141464576716</v>
      </c>
      <c r="AX91" s="15">
        <v>91.462426594051081</v>
      </c>
      <c r="AY91" s="15">
        <v>95.140675092587642</v>
      </c>
      <c r="AZ91" s="16">
        <f t="shared" si="14"/>
        <v>4.0215951353031354E-2</v>
      </c>
      <c r="BA91" s="16">
        <f t="shared" si="7"/>
        <v>0.14559365012920522</v>
      </c>
      <c r="BB91" s="16">
        <f t="shared" si="11"/>
        <v>0.182684403212382</v>
      </c>
      <c r="BC91" s="16">
        <f t="shared" si="9"/>
        <v>0.11669182839837267</v>
      </c>
    </row>
    <row r="92" spans="1:55" s="8" customFormat="1" x14ac:dyDescent="0.25">
      <c r="A92" s="37"/>
      <c r="B92" s="37"/>
      <c r="C92" s="38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40"/>
      <c r="BA92" s="40"/>
      <c r="BB92" s="40"/>
      <c r="BC92" s="40"/>
    </row>
    <row r="93" spans="1:55" s="8" customFormat="1" x14ac:dyDescent="0.25">
      <c r="B93" s="18"/>
      <c r="C93" s="19"/>
      <c r="I93" s="18"/>
      <c r="J93" s="18"/>
      <c r="K93" s="18"/>
      <c r="L93" s="18"/>
      <c r="M93" s="18"/>
    </row>
    <row r="94" spans="1:55" s="8" customFormat="1" x14ac:dyDescent="0.25">
      <c r="B94" s="18"/>
      <c r="C94" s="19"/>
    </row>
    <row r="95" spans="1:55" s="8" customFormat="1" ht="21.75" customHeight="1" x14ac:dyDescent="0.25">
      <c r="B95" s="1" t="s">
        <v>0</v>
      </c>
      <c r="C95" s="2" t="s">
        <v>39</v>
      </c>
      <c r="D95" s="3">
        <f>D1</f>
        <v>41244</v>
      </c>
      <c r="E95" s="3">
        <f t="shared" ref="E95" si="15">E1</f>
        <v>41609</v>
      </c>
      <c r="F95" s="3">
        <f t="shared" ref="F95:G95" si="16">F1</f>
        <v>41974</v>
      </c>
      <c r="G95" s="20">
        <f t="shared" si="16"/>
        <v>42339</v>
      </c>
      <c r="H95" s="21">
        <f t="shared" ref="H95" si="17">H1</f>
        <v>42735</v>
      </c>
      <c r="I95" s="21">
        <f t="shared" ref="I95" si="18">I1</f>
        <v>43100</v>
      </c>
      <c r="J95" s="21">
        <f t="shared" ref="J95:K95" si="19">J1</f>
        <v>43131</v>
      </c>
      <c r="K95" s="21">
        <f t="shared" si="19"/>
        <v>43159</v>
      </c>
      <c r="L95" s="21">
        <f t="shared" ref="L95:M95" si="20">L1</f>
        <v>43190</v>
      </c>
      <c r="M95" s="21">
        <f t="shared" si="20"/>
        <v>43220</v>
      </c>
      <c r="N95" s="21">
        <f t="shared" ref="N95:O95" si="21">N1</f>
        <v>43251</v>
      </c>
      <c r="O95" s="21">
        <f t="shared" si="21"/>
        <v>43281</v>
      </c>
      <c r="P95" s="21">
        <f t="shared" ref="P95:Q95" si="22">P1</f>
        <v>43312</v>
      </c>
      <c r="Q95" s="21">
        <f t="shared" si="22"/>
        <v>43343</v>
      </c>
      <c r="R95" s="21">
        <f t="shared" ref="R95:S95" si="23">R1</f>
        <v>43373</v>
      </c>
      <c r="S95" s="21">
        <f t="shared" si="23"/>
        <v>43404</v>
      </c>
      <c r="T95" s="21">
        <f t="shared" ref="T95:U95" si="24">T1</f>
        <v>43434</v>
      </c>
      <c r="U95" s="21">
        <f t="shared" si="24"/>
        <v>43465</v>
      </c>
      <c r="V95" s="21">
        <f t="shared" ref="V95:W95" si="25">V1</f>
        <v>43496</v>
      </c>
      <c r="W95" s="21">
        <f t="shared" si="25"/>
        <v>43524</v>
      </c>
      <c r="X95" s="21">
        <f t="shared" ref="X95:Y95" si="26">X1</f>
        <v>43555</v>
      </c>
      <c r="Y95" s="21">
        <f t="shared" si="26"/>
        <v>43585</v>
      </c>
      <c r="Z95" s="21">
        <f t="shared" ref="Z95:AA95" si="27">Z1</f>
        <v>43616</v>
      </c>
      <c r="AA95" s="21">
        <f t="shared" si="27"/>
        <v>43646</v>
      </c>
      <c r="AB95" s="21">
        <f t="shared" ref="AB95:AC95" si="28">AB1</f>
        <v>43677</v>
      </c>
      <c r="AC95" s="21">
        <f t="shared" si="28"/>
        <v>43708</v>
      </c>
      <c r="AD95" s="21">
        <f t="shared" ref="AD95:AE95" si="29">AD1</f>
        <v>43738</v>
      </c>
      <c r="AE95" s="21">
        <f t="shared" si="29"/>
        <v>43769</v>
      </c>
      <c r="AF95" s="21">
        <f t="shared" ref="AF95:AG95" si="30">AF1</f>
        <v>43799</v>
      </c>
      <c r="AG95" s="21">
        <f t="shared" si="30"/>
        <v>43830</v>
      </c>
      <c r="AH95" s="21">
        <f t="shared" ref="AH95:AI95" si="31">AH1</f>
        <v>43861</v>
      </c>
      <c r="AI95" s="21">
        <f t="shared" si="31"/>
        <v>43890</v>
      </c>
      <c r="AJ95" s="21">
        <f t="shared" ref="AJ95:AK95" si="32">AJ1</f>
        <v>43921</v>
      </c>
      <c r="AK95" s="21">
        <f t="shared" si="32"/>
        <v>43951</v>
      </c>
      <c r="AL95" s="21">
        <f t="shared" ref="AL95:AM95" si="33">AL1</f>
        <v>43982</v>
      </c>
      <c r="AM95" s="21">
        <f t="shared" si="33"/>
        <v>44012</v>
      </c>
      <c r="AN95" s="21">
        <f t="shared" ref="AN95:AO95" si="34">AN1</f>
        <v>44043</v>
      </c>
      <c r="AO95" s="21">
        <f t="shared" si="34"/>
        <v>44074</v>
      </c>
      <c r="AP95" s="21">
        <f t="shared" ref="AP95:AQ95" si="35">AP1</f>
        <v>44104</v>
      </c>
      <c r="AQ95" s="21">
        <f t="shared" si="35"/>
        <v>44135</v>
      </c>
      <c r="AR95" s="21">
        <f t="shared" ref="AR95:AS95" si="36">AR1</f>
        <v>44165</v>
      </c>
      <c r="AS95" s="21">
        <f t="shared" si="36"/>
        <v>44196</v>
      </c>
      <c r="AT95" s="21">
        <f t="shared" ref="AT95:AU95" si="37">AT1</f>
        <v>44227</v>
      </c>
      <c r="AU95" s="21">
        <f t="shared" si="37"/>
        <v>44255</v>
      </c>
      <c r="AV95" s="21">
        <f t="shared" ref="AV95:AW95" si="38">AV1</f>
        <v>44286</v>
      </c>
      <c r="AW95" s="21">
        <f t="shared" si="38"/>
        <v>44316</v>
      </c>
      <c r="AX95" s="21">
        <f t="shared" ref="AX95:AY95" si="39">AX1</f>
        <v>44347</v>
      </c>
      <c r="AY95" s="21">
        <f t="shared" si="39"/>
        <v>44377</v>
      </c>
      <c r="AZ95" s="3" t="s">
        <v>1</v>
      </c>
      <c r="BA95" s="22">
        <v>20.21</v>
      </c>
      <c r="BB95" s="22" t="s">
        <v>103</v>
      </c>
      <c r="BC95" s="22">
        <v>20.2</v>
      </c>
    </row>
    <row r="96" spans="1:55" ht="24" customHeight="1" x14ac:dyDescent="0.25">
      <c r="B96" s="9" t="s">
        <v>104</v>
      </c>
      <c r="C96" s="24" t="s">
        <v>46</v>
      </c>
      <c r="D96" s="11">
        <f t="shared" ref="D96:T96" si="40">AVERAGE(D2:D12,D34:D46)</f>
        <v>100</v>
      </c>
      <c r="E96" s="11">
        <f t="shared" si="40"/>
        <v>95.300390693395258</v>
      </c>
      <c r="F96" s="11">
        <f t="shared" si="40"/>
        <v>90.645324802434331</v>
      </c>
      <c r="G96" s="11">
        <f t="shared" si="40"/>
        <v>69.898374890207904</v>
      </c>
      <c r="H96" s="11">
        <f t="shared" si="40"/>
        <v>91.631216178244188</v>
      </c>
      <c r="I96" s="11">
        <f t="shared" si="40"/>
        <v>114.29429403569823</v>
      </c>
      <c r="J96" s="11">
        <f t="shared" si="40"/>
        <v>117.48625850883383</v>
      </c>
      <c r="K96" s="11">
        <f t="shared" si="40"/>
        <v>117.93975837741543</v>
      </c>
      <c r="L96" s="11">
        <f t="shared" si="40"/>
        <v>118.52694538005386</v>
      </c>
      <c r="M96" s="11">
        <f t="shared" si="40"/>
        <v>121.3530873221619</v>
      </c>
      <c r="N96" s="11">
        <f t="shared" si="40"/>
        <v>121.92921304991984</v>
      </c>
      <c r="O96" s="11">
        <f t="shared" si="40"/>
        <v>122.77519178803855</v>
      </c>
      <c r="P96" s="11">
        <f t="shared" si="40"/>
        <v>117.79948565773486</v>
      </c>
      <c r="Q96" s="11">
        <f t="shared" si="40"/>
        <v>115.84070573956161</v>
      </c>
      <c r="R96" s="11">
        <f t="shared" si="40"/>
        <v>118.98471110811816</v>
      </c>
      <c r="S96" s="11">
        <f t="shared" si="40"/>
        <v>116.1320050243469</v>
      </c>
      <c r="T96" s="11">
        <f t="shared" si="40"/>
        <v>113.02496840410392</v>
      </c>
      <c r="U96" s="11">
        <f t="shared" ref="U96:Z96" si="41">AVERAGE(U2:U12,U34:U46)</f>
        <v>108.58939005361231</v>
      </c>
      <c r="V96" s="11">
        <f t="shared" si="41"/>
        <v>109.99531085439828</v>
      </c>
      <c r="W96" s="11">
        <f t="shared" si="41"/>
        <v>110.98917437844375</v>
      </c>
      <c r="X96" s="11">
        <f t="shared" si="41"/>
        <v>111.69194993901355</v>
      </c>
      <c r="Y96" s="11">
        <f t="shared" si="41"/>
        <v>110.79436123368963</v>
      </c>
      <c r="Z96" s="11">
        <f t="shared" si="41"/>
        <v>111.44759553513791</v>
      </c>
      <c r="AA96" s="11">
        <f t="shared" ref="AA96:AF96" si="42">AVERAGE(AA2:AA12,AA34:AA46)</f>
        <v>109.45908522598121</v>
      </c>
      <c r="AB96" s="11">
        <f t="shared" si="42"/>
        <v>109.03062773318457</v>
      </c>
      <c r="AC96" s="11">
        <f t="shared" si="42"/>
        <v>104.80197496057635</v>
      </c>
      <c r="AD96" s="11">
        <f t="shared" si="42"/>
        <v>104.26812033497663</v>
      </c>
      <c r="AE96" s="11">
        <f t="shared" si="42"/>
        <v>106.09242615218464</v>
      </c>
      <c r="AF96" s="11">
        <f t="shared" si="42"/>
        <v>105.33004777597033</v>
      </c>
      <c r="AG96" s="11">
        <f t="shared" ref="AG96:AH96" si="43">AVERAGE(AG2:AG12,AG34:AG46)</f>
        <v>108.53181266763936</v>
      </c>
      <c r="AH96" s="11">
        <f t="shared" si="43"/>
        <v>105.13367910051794</v>
      </c>
      <c r="AI96" s="11">
        <f t="shared" ref="AI96:AJ96" si="44">AVERAGE(AI2:AI12,AI34:AI46)</f>
        <v>104.90181743703404</v>
      </c>
      <c r="AJ96" s="11">
        <f t="shared" si="44"/>
        <v>96.481995839683648</v>
      </c>
      <c r="AK96" s="11">
        <f t="shared" ref="AK96:AP96" si="45">AVERAGE(AK2:AK12,AK34:AK46)</f>
        <v>100.00168705632188</v>
      </c>
      <c r="AL96" s="11">
        <f t="shared" si="45"/>
        <v>101.07733997680357</v>
      </c>
      <c r="AM96" s="11">
        <f t="shared" si="45"/>
        <v>105.12064926015023</v>
      </c>
      <c r="AN96" s="11">
        <f t="shared" si="45"/>
        <v>109.69287764211664</v>
      </c>
      <c r="AO96" s="11">
        <f t="shared" si="45"/>
        <v>115.22018807236071</v>
      </c>
      <c r="AP96" s="11">
        <f t="shared" si="45"/>
        <v>116.93512874532229</v>
      </c>
      <c r="AQ96" s="11">
        <f t="shared" ref="AQ96:AR96" si="46">AVERAGE(AQ2:AQ12,AQ34:AQ46)</f>
        <v>119.80134329118071</v>
      </c>
      <c r="AR96" s="11">
        <f t="shared" si="46"/>
        <v>132.14240959264382</v>
      </c>
      <c r="AS96" s="11">
        <f t="shared" ref="AS96" si="47">AVERAGE(AS2:AS12,AS34:AS46)</f>
        <v>149.09111579667589</v>
      </c>
      <c r="AT96" s="11">
        <f t="shared" ref="AT96:AY96" si="48">AVERAGE(AT2:AT12,AT34:AT46)</f>
        <v>144.19713661687862</v>
      </c>
      <c r="AU96" s="11">
        <f t="shared" si="48"/>
        <v>153.03224806784391</v>
      </c>
      <c r="AV96" s="11">
        <f t="shared" si="48"/>
        <v>159.85640510031564</v>
      </c>
      <c r="AW96" s="11">
        <f t="shared" si="48"/>
        <v>169.0487543207021</v>
      </c>
      <c r="AX96" s="11">
        <f t="shared" si="48"/>
        <v>180.20904793958621</v>
      </c>
      <c r="AY96" s="11">
        <f t="shared" si="48"/>
        <v>181.60967182894672</v>
      </c>
      <c r="AZ96" s="25">
        <f t="shared" ref="AZ96:AZ101" si="49">AY96/AX96-1</f>
        <v>7.7722173518726123E-3</v>
      </c>
      <c r="BA96" s="25">
        <f>AY96/$AS96-1</f>
        <v>0.21811196367071428</v>
      </c>
      <c r="BB96" s="25">
        <f>AY96/AM96-1</f>
        <v>0.7276308042913926</v>
      </c>
      <c r="BC96" s="25">
        <f t="shared" ref="BC96:BC101" si="50">AX96/AL96-1</f>
        <v>0.78288277056897937</v>
      </c>
    </row>
    <row r="97" spans="2:55" ht="24" customHeight="1" x14ac:dyDescent="0.25">
      <c r="B97" s="26" t="s">
        <v>105</v>
      </c>
      <c r="C97" s="27" t="s">
        <v>46</v>
      </c>
      <c r="D97" s="28">
        <f>AVERAGE(D49:D54)</f>
        <v>100</v>
      </c>
      <c r="E97" s="28">
        <f t="shared" ref="E97" si="51">AVERAGE(E49:E54)</f>
        <v>99.668426511028528</v>
      </c>
      <c r="F97" s="28">
        <f t="shared" ref="F97:G97" si="52">AVERAGE(F49:F54)</f>
        <v>85.161516306833434</v>
      </c>
      <c r="G97" s="28">
        <f t="shared" si="52"/>
        <v>72.444124287714729</v>
      </c>
      <c r="H97" s="28">
        <f t="shared" ref="H97" si="53">AVERAGE(H49:H54)</f>
        <v>74.860055699844949</v>
      </c>
      <c r="I97" s="28">
        <f t="shared" ref="I97:J97" si="54">AVERAGE(I49:I54)</f>
        <v>83.065243746993715</v>
      </c>
      <c r="J97" s="28">
        <f t="shared" si="54"/>
        <v>87.046751596578076</v>
      </c>
      <c r="K97" s="28">
        <f t="shared" ref="K97:L97" si="55">AVERAGE(K49:K54)</f>
        <v>86.455856674328928</v>
      </c>
      <c r="L97" s="28">
        <f t="shared" si="55"/>
        <v>85.609570968879964</v>
      </c>
      <c r="M97" s="28">
        <f t="shared" ref="M97:N97" si="56">AVERAGE(M49:M54)</f>
        <v>83.89765103149405</v>
      </c>
      <c r="N97" s="28">
        <f t="shared" si="56"/>
        <v>85.58531141364125</v>
      </c>
      <c r="O97" s="28">
        <f t="shared" ref="O97:P97" si="57">AVERAGE(O49:O54)</f>
        <v>86.351315435202594</v>
      </c>
      <c r="P97" s="28">
        <f t="shared" si="57"/>
        <v>81.855100079508944</v>
      </c>
      <c r="Q97" s="28">
        <f t="shared" ref="Q97:V97" si="58">AVERAGE(Q49:Q54)</f>
        <v>81.33318018246257</v>
      </c>
      <c r="R97" s="28">
        <f t="shared" si="58"/>
        <v>82.172145454590336</v>
      </c>
      <c r="S97" s="28">
        <f t="shared" si="58"/>
        <v>81.698928981955831</v>
      </c>
      <c r="T97" s="28">
        <f t="shared" si="58"/>
        <v>80.539558853554581</v>
      </c>
      <c r="U97" s="28">
        <f t="shared" si="58"/>
        <v>79.448764354807381</v>
      </c>
      <c r="V97" s="28">
        <f t="shared" si="58"/>
        <v>76.637926989644669</v>
      </c>
      <c r="W97" s="28">
        <f t="shared" ref="W97:AB97" si="59">AVERAGE(W49:W54)</f>
        <v>78.492949843859762</v>
      </c>
      <c r="X97" s="28">
        <f t="shared" si="59"/>
        <v>79.487843626519563</v>
      </c>
      <c r="Y97" s="28">
        <f t="shared" si="59"/>
        <v>79.827622806626053</v>
      </c>
      <c r="Z97" s="28">
        <f t="shared" si="59"/>
        <v>79.138986510098604</v>
      </c>
      <c r="AA97" s="28">
        <f t="shared" si="59"/>
        <v>75.908325814473102</v>
      </c>
      <c r="AB97" s="28">
        <f t="shared" si="59"/>
        <v>74.710603078310228</v>
      </c>
      <c r="AC97" s="28">
        <f t="shared" ref="AC97:AD97" si="60">AVERAGE(AC49:AC54)</f>
        <v>74.055728312421778</v>
      </c>
      <c r="AD97" s="28">
        <f t="shared" si="60"/>
        <v>72.30312690782749</v>
      </c>
      <c r="AE97" s="28">
        <f t="shared" ref="AE97:AJ97" si="61">AVERAGE(AE49:AE54)</f>
        <v>70.528453085194954</v>
      </c>
      <c r="AF97" s="28">
        <f t="shared" si="61"/>
        <v>70.222762085683669</v>
      </c>
      <c r="AG97" s="28">
        <f t="shared" si="61"/>
        <v>71.853410426357684</v>
      </c>
      <c r="AH97" s="28">
        <f t="shared" si="61"/>
        <v>71.692196643345525</v>
      </c>
      <c r="AI97" s="28">
        <f t="shared" si="61"/>
        <v>71.737539696141923</v>
      </c>
      <c r="AJ97" s="28">
        <f t="shared" si="61"/>
        <v>69.082855577692612</v>
      </c>
      <c r="AK97" s="28">
        <f t="shared" ref="AK97:AL97" si="62">AVERAGE(AK49:AK54)</f>
        <v>67.642554600588639</v>
      </c>
      <c r="AL97" s="28">
        <f t="shared" si="62"/>
        <v>66.343997705247148</v>
      </c>
      <c r="AM97" s="28">
        <f t="shared" ref="AM97:AN97" si="63">AVERAGE(AM49:AM54)</f>
        <v>68.517094859256716</v>
      </c>
      <c r="AN97" s="28">
        <f t="shared" si="63"/>
        <v>68.75140567102703</v>
      </c>
      <c r="AO97" s="28">
        <f t="shared" ref="AO97:AP97" si="64">AVERAGE(AO49:AO54)</f>
        <v>69.024001343212831</v>
      </c>
      <c r="AP97" s="28">
        <f t="shared" si="64"/>
        <v>75.197234890297892</v>
      </c>
      <c r="AQ97" s="28">
        <f t="shared" ref="AQ97:AR97" si="65">AVERAGE(AQ49:AQ54)</f>
        <v>75.042204992309848</v>
      </c>
      <c r="AR97" s="28">
        <f t="shared" si="65"/>
        <v>92.293542994434247</v>
      </c>
      <c r="AS97" s="28">
        <f t="shared" ref="AS97" si="66">AVERAGE(AS49:AS54)</f>
        <v>96.145306165607181</v>
      </c>
      <c r="AT97" s="28">
        <f t="shared" ref="AT97:AY97" si="67">AVERAGE(AT49:AT54)</f>
        <v>104.61655955719846</v>
      </c>
      <c r="AU97" s="28">
        <f t="shared" si="67"/>
        <v>128.1426495108816</v>
      </c>
      <c r="AV97" s="28">
        <f t="shared" si="67"/>
        <v>131.05255218412935</v>
      </c>
      <c r="AW97" s="28">
        <f t="shared" si="67"/>
        <v>131.52518520752977</v>
      </c>
      <c r="AX97" s="28">
        <f t="shared" si="67"/>
        <v>123.15014173228792</v>
      </c>
      <c r="AY97" s="28">
        <f t="shared" si="67"/>
        <v>112.53982883742474</v>
      </c>
      <c r="AZ97" s="29">
        <f t="shared" si="49"/>
        <v>-8.6157537016308128E-2</v>
      </c>
      <c r="BA97" s="29">
        <f t="shared" ref="BA97:BA101" si="68">AY97/$AS97-1</f>
        <v>0.17051818050876566</v>
      </c>
      <c r="BB97" s="29">
        <f t="shared" ref="BB97:BB100" si="69">AY97/AM97-1</f>
        <v>0.64250730520020749</v>
      </c>
      <c r="BC97" s="29">
        <f t="shared" si="50"/>
        <v>0.85623637392818686</v>
      </c>
    </row>
    <row r="98" spans="2:55" ht="24" customHeight="1" x14ac:dyDescent="0.25">
      <c r="B98" s="9" t="s">
        <v>106</v>
      </c>
      <c r="C98" s="24" t="s">
        <v>46</v>
      </c>
      <c r="D98" s="11">
        <f t="shared" ref="D98:G98" si="70">AVERAGE(D13:D21,D30:D31)</f>
        <v>100</v>
      </c>
      <c r="E98" s="11">
        <f t="shared" si="70"/>
        <v>109.42766204528029</v>
      </c>
      <c r="F98" s="11">
        <f t="shared" si="70"/>
        <v>93.307107785507341</v>
      </c>
      <c r="G98" s="11">
        <f t="shared" si="70"/>
        <v>86.040672830483814</v>
      </c>
      <c r="H98" s="11">
        <f>AVERAGE(H13:H21,H30:H31)</f>
        <v>103.83408180432001</v>
      </c>
      <c r="I98" s="11">
        <f t="shared" ref="I98:J98" si="71">AVERAGE(I13:I21,I30:I31)</f>
        <v>111.01894234725832</v>
      </c>
      <c r="J98" s="11">
        <f t="shared" si="71"/>
        <v>115.54373444080784</v>
      </c>
      <c r="K98" s="11">
        <f t="shared" ref="K98:L98" si="72">AVERAGE(K13:K21,K30:K31)</f>
        <v>115.5176465348539</v>
      </c>
      <c r="L98" s="11">
        <f t="shared" si="72"/>
        <v>116.7466973850819</v>
      </c>
      <c r="M98" s="11">
        <f t="shared" ref="M98:N98" si="73">AVERAGE(M13:M21,M30:M31)</f>
        <v>122.10705100922469</v>
      </c>
      <c r="N98" s="11">
        <f t="shared" si="73"/>
        <v>128.54120639530424</v>
      </c>
      <c r="O98" s="11">
        <f t="shared" ref="O98:P98" si="74">AVERAGE(O13:O21,O30:O31)</f>
        <v>129.08644585945447</v>
      </c>
      <c r="P98" s="11">
        <f t="shared" si="74"/>
        <v>129.15853883088769</v>
      </c>
      <c r="Q98" s="11">
        <f t="shared" ref="Q98:V98" si="75">AVERAGE(Q13:Q21,Q30:Q31)</f>
        <v>138.77958967962977</v>
      </c>
      <c r="R98" s="11">
        <f t="shared" si="75"/>
        <v>152.22141751867349</v>
      </c>
      <c r="S98" s="11">
        <f t="shared" si="75"/>
        <v>164.88413439692187</v>
      </c>
      <c r="T98" s="11">
        <f t="shared" si="75"/>
        <v>157.08306206487529</v>
      </c>
      <c r="U98" s="11">
        <f t="shared" si="75"/>
        <v>144.81784937452778</v>
      </c>
      <c r="V98" s="11">
        <f t="shared" si="75"/>
        <v>148.54362792441873</v>
      </c>
      <c r="W98" s="11">
        <f t="shared" ref="W98:AB98" si="76">AVERAGE(W13:W21,W30:W31)</f>
        <v>152.0628405745602</v>
      </c>
      <c r="X98" s="11">
        <f t="shared" si="76"/>
        <v>153.26156590003157</v>
      </c>
      <c r="Y98" s="11">
        <f t="shared" si="76"/>
        <v>156.35554825583677</v>
      </c>
      <c r="Z98" s="11">
        <f t="shared" si="76"/>
        <v>154.93833477671635</v>
      </c>
      <c r="AA98" s="11">
        <f t="shared" si="76"/>
        <v>153.2113559747487</v>
      </c>
      <c r="AB98" s="11">
        <f t="shared" si="76"/>
        <v>157.74181592923952</v>
      </c>
      <c r="AC98" s="11">
        <f t="shared" ref="AC98:AD98" si="77">AVERAGE(AC13:AC21,AC30:AC31)</f>
        <v>155.20736990600943</v>
      </c>
      <c r="AD98" s="11">
        <f t="shared" si="77"/>
        <v>159.9887604213823</v>
      </c>
      <c r="AE98" s="11">
        <f t="shared" ref="AE98:AJ98" si="78">AVERAGE(AE13:AE21,AE30:AE31)</f>
        <v>158.2800594324149</v>
      </c>
      <c r="AF98" s="11">
        <f t="shared" si="78"/>
        <v>157.03525627613206</v>
      </c>
      <c r="AG98" s="11">
        <f t="shared" si="78"/>
        <v>161.82975375400326</v>
      </c>
      <c r="AH98" s="11">
        <f t="shared" si="78"/>
        <v>158.43689968002053</v>
      </c>
      <c r="AI98" s="11">
        <f t="shared" si="78"/>
        <v>156.17134184868945</v>
      </c>
      <c r="AJ98" s="11">
        <f t="shared" si="78"/>
        <v>139.07699763742283</v>
      </c>
      <c r="AK98" s="11">
        <f t="shared" ref="AK98:AL98" si="79">AVERAGE(AK13:AK21,AK30:AK31)</f>
        <v>135.86829018417237</v>
      </c>
      <c r="AL98" s="11">
        <f t="shared" si="79"/>
        <v>147.59781969330484</v>
      </c>
      <c r="AM98" s="11">
        <f t="shared" ref="AM98:AN98" si="80">AVERAGE(AM13:AM21,AM30:AM31)</f>
        <v>150.94647721552266</v>
      </c>
      <c r="AN98" s="11">
        <f t="shared" si="80"/>
        <v>149.61269800681256</v>
      </c>
      <c r="AO98" s="11">
        <f t="shared" ref="AO98:AP98" si="81">AVERAGE(AO13:AO21,AO30:AO31)</f>
        <v>155.81636139943978</v>
      </c>
      <c r="AP98" s="11">
        <f t="shared" si="81"/>
        <v>155.45386899546901</v>
      </c>
      <c r="AQ98" s="11">
        <f t="shared" ref="AQ98:AR98" si="82">AVERAGE(AQ13:AQ21,AQ30:AQ31)</f>
        <v>161.78570620965854</v>
      </c>
      <c r="AR98" s="11">
        <f t="shared" si="82"/>
        <v>164.70806519138642</v>
      </c>
      <c r="AS98" s="11">
        <f t="shared" ref="AS98" si="83">AVERAGE(AS13:AS21,AS30:AS31)</f>
        <v>165.40097066965404</v>
      </c>
      <c r="AT98" s="11">
        <f t="shared" ref="AT98:AY98" si="84">AVERAGE(AT13:AT21,AT30:AT31)</f>
        <v>171.40317004485703</v>
      </c>
      <c r="AU98" s="11">
        <f t="shared" si="84"/>
        <v>174.26997709933042</v>
      </c>
      <c r="AV98" s="11">
        <f t="shared" si="84"/>
        <v>176.32981190694701</v>
      </c>
      <c r="AW98" s="11">
        <f t="shared" si="84"/>
        <v>178.54905532705513</v>
      </c>
      <c r="AX98" s="11">
        <f t="shared" si="84"/>
        <v>184.63760418066698</v>
      </c>
      <c r="AY98" s="11">
        <f t="shared" si="84"/>
        <v>189.41950409280255</v>
      </c>
      <c r="AZ98" s="25">
        <f t="shared" si="49"/>
        <v>2.5898840777074383E-2</v>
      </c>
      <c r="BA98" s="25">
        <f t="shared" si="68"/>
        <v>0.14521398106616523</v>
      </c>
      <c r="BB98" s="25">
        <f t="shared" si="69"/>
        <v>0.25487860059395606</v>
      </c>
      <c r="BC98" s="25">
        <f t="shared" si="50"/>
        <v>0.2509507563480784</v>
      </c>
    </row>
    <row r="99" spans="2:55" ht="24" customHeight="1" x14ac:dyDescent="0.25">
      <c r="B99" s="26" t="s">
        <v>107</v>
      </c>
      <c r="C99" s="27" t="s">
        <v>46</v>
      </c>
      <c r="D99" s="28">
        <f>AVERAGE(D55:D69)</f>
        <v>100</v>
      </c>
      <c r="E99" s="28">
        <f t="shared" ref="E99" si="85">AVERAGE(E55:E69)</f>
        <v>95.223412607129617</v>
      </c>
      <c r="F99" s="28">
        <f t="shared" ref="F99:G99" si="86">AVERAGE(F55:F69)</f>
        <v>91.911410724008675</v>
      </c>
      <c r="G99" s="28">
        <f t="shared" si="86"/>
        <v>95.492637871788489</v>
      </c>
      <c r="H99" s="28">
        <f t="shared" ref="H99" si="87">AVERAGE(H55:H69)</f>
        <v>99.405969606272436</v>
      </c>
      <c r="I99" s="28">
        <f t="shared" ref="I99:J99" si="88">AVERAGE(I55:I69)</f>
        <v>92.831239085364913</v>
      </c>
      <c r="J99" s="28">
        <f t="shared" si="88"/>
        <v>92.698617761303495</v>
      </c>
      <c r="K99" s="28">
        <f t="shared" ref="K99:L99" si="89">AVERAGE(K55:K69)</f>
        <v>97.265341473438212</v>
      </c>
      <c r="L99" s="28">
        <f t="shared" si="89"/>
        <v>98.130086603726014</v>
      </c>
      <c r="M99" s="28">
        <f t="shared" ref="M99:N99" si="90">AVERAGE(M55:M69)</f>
        <v>100.40289560118102</v>
      </c>
      <c r="N99" s="28">
        <f t="shared" si="90"/>
        <v>100.49193122319497</v>
      </c>
      <c r="O99" s="28">
        <f t="shared" ref="O99:P99" si="91">AVERAGE(O55:O69)</f>
        <v>99.539249758066987</v>
      </c>
      <c r="P99" s="28">
        <f t="shared" si="91"/>
        <v>101.43913720030092</v>
      </c>
      <c r="Q99" s="28">
        <f t="shared" ref="Q99:V99" si="92">AVERAGE(Q55:Q69)</f>
        <v>100.82237561050758</v>
      </c>
      <c r="R99" s="28">
        <f t="shared" si="92"/>
        <v>101.05425707185917</v>
      </c>
      <c r="S99" s="28">
        <f t="shared" si="92"/>
        <v>102.21731865443574</v>
      </c>
      <c r="T99" s="28">
        <f t="shared" si="92"/>
        <v>102.49531505647811</v>
      </c>
      <c r="U99" s="28">
        <f t="shared" si="92"/>
        <v>103.6056690690166</v>
      </c>
      <c r="V99" s="28">
        <f t="shared" si="92"/>
        <v>106.26350938540435</v>
      </c>
      <c r="W99" s="28">
        <f t="shared" ref="W99:AB99" si="93">AVERAGE(W55:W69)</f>
        <v>107.41153479079576</v>
      </c>
      <c r="X99" s="28">
        <f t="shared" si="93"/>
        <v>108.07715220313668</v>
      </c>
      <c r="Y99" s="28">
        <f t="shared" si="93"/>
        <v>108.74393037690947</v>
      </c>
      <c r="Z99" s="28">
        <f t="shared" si="93"/>
        <v>113.42756920850414</v>
      </c>
      <c r="AA99" s="28">
        <f t="shared" si="93"/>
        <v>113.3630373358026</v>
      </c>
      <c r="AB99" s="28">
        <f t="shared" si="93"/>
        <v>112.74598177433636</v>
      </c>
      <c r="AC99" s="28">
        <f t="shared" ref="AC99:AD99" si="94">AVERAGE(AC55:AC69)</f>
        <v>110.39437525100149</v>
      </c>
      <c r="AD99" s="28">
        <f t="shared" si="94"/>
        <v>111.8984945524733</v>
      </c>
      <c r="AE99" s="28">
        <f t="shared" ref="AE99:AJ99" si="95">AVERAGE(AE55:AE69)</f>
        <v>112.51037611127173</v>
      </c>
      <c r="AF99" s="28">
        <f t="shared" si="95"/>
        <v>114.80242223258396</v>
      </c>
      <c r="AG99" s="28">
        <f t="shared" si="95"/>
        <v>117.33387353307299</v>
      </c>
      <c r="AH99" s="28">
        <f t="shared" si="95"/>
        <v>119.31178044087892</v>
      </c>
      <c r="AI99" s="28">
        <f t="shared" si="95"/>
        <v>119.96371906847678</v>
      </c>
      <c r="AJ99" s="28">
        <f t="shared" si="95"/>
        <v>118.15134776207184</v>
      </c>
      <c r="AK99" s="28">
        <f t="shared" ref="AK99:AL99" si="96">AVERAGE(AK55:AK69)</f>
        <v>122.04742430622026</v>
      </c>
      <c r="AL99" s="28">
        <f t="shared" si="96"/>
        <v>122.48552984370308</v>
      </c>
      <c r="AM99" s="28">
        <f t="shared" ref="AM99:AN99" si="97">AVERAGE(AM55:AM69)</f>
        <v>120.13646572095104</v>
      </c>
      <c r="AN99" s="28">
        <f t="shared" si="97"/>
        <v>121.10321485788408</v>
      </c>
      <c r="AO99" s="28">
        <f t="shared" ref="AO99:AP99" si="98">AVERAGE(AO55:AO69)</f>
        <v>124.47289456508818</v>
      </c>
      <c r="AP99" s="28">
        <f t="shared" si="98"/>
        <v>124.57157572711471</v>
      </c>
      <c r="AQ99" s="28">
        <f t="shared" ref="AQ99:AR99" si="99">AVERAGE(AQ55:AQ69)</f>
        <v>126.56776286827174</v>
      </c>
      <c r="AR99" s="28">
        <f t="shared" si="99"/>
        <v>132.20492062265282</v>
      </c>
      <c r="AS99" s="28">
        <f t="shared" ref="AS99" si="100">AVERAGE(AS55:AS69)</f>
        <v>135.0993315394241</v>
      </c>
      <c r="AT99" s="28">
        <f t="shared" ref="AT99:AY99" si="101">AVERAGE(AT55:AT69)</f>
        <v>141.41922883048707</v>
      </c>
      <c r="AU99" s="28">
        <f t="shared" si="101"/>
        <v>145.18968758974557</v>
      </c>
      <c r="AV99" s="28">
        <f t="shared" si="101"/>
        <v>143.30888963229827</v>
      </c>
      <c r="AW99" s="28">
        <f t="shared" si="101"/>
        <v>148.93547226420262</v>
      </c>
      <c r="AX99" s="28">
        <f t="shared" si="101"/>
        <v>150.87536019673084</v>
      </c>
      <c r="AY99" s="28">
        <f t="shared" si="101"/>
        <v>152.37176790227502</v>
      </c>
      <c r="AZ99" s="29">
        <f t="shared" si="49"/>
        <v>9.9181715529492731E-3</v>
      </c>
      <c r="BA99" s="29">
        <f t="shared" si="68"/>
        <v>0.12784990248312633</v>
      </c>
      <c r="BB99" s="29">
        <f t="shared" si="69"/>
        <v>0.26832237812121984</v>
      </c>
      <c r="BC99" s="29">
        <f t="shared" si="50"/>
        <v>0.23178109601398988</v>
      </c>
    </row>
    <row r="100" spans="2:55" ht="24" customHeight="1" x14ac:dyDescent="0.25">
      <c r="B100" s="9" t="s">
        <v>108</v>
      </c>
      <c r="C100" s="24" t="s">
        <v>46</v>
      </c>
      <c r="D100" s="11"/>
      <c r="E100" s="11">
        <f t="shared" ref="E100:T100" si="102">AVERAGE(E70:E79)</f>
        <v>100</v>
      </c>
      <c r="F100" s="11">
        <f t="shared" si="102"/>
        <v>103.54233962750627</v>
      </c>
      <c r="G100" s="11">
        <f t="shared" si="102"/>
        <v>117.72055426441099</v>
      </c>
      <c r="H100" s="11">
        <f t="shared" si="102"/>
        <v>131.98505004140097</v>
      </c>
      <c r="I100" s="11">
        <f t="shared" si="102"/>
        <v>139.68847198666637</v>
      </c>
      <c r="J100" s="11">
        <f t="shared" si="102"/>
        <v>143.63350338261517</v>
      </c>
      <c r="K100" s="11">
        <f t="shared" si="102"/>
        <v>145.88762283362158</v>
      </c>
      <c r="L100" s="11">
        <f t="shared" si="102"/>
        <v>148.8109015853434</v>
      </c>
      <c r="M100" s="11">
        <f t="shared" si="102"/>
        <v>152.50503854490353</v>
      </c>
      <c r="N100" s="11">
        <f t="shared" si="102"/>
        <v>156.25611474878124</v>
      </c>
      <c r="O100" s="11">
        <f t="shared" si="102"/>
        <v>161.38221388608019</v>
      </c>
      <c r="P100" s="11">
        <f t="shared" si="102"/>
        <v>166.22159411667539</v>
      </c>
      <c r="Q100" s="11">
        <f t="shared" si="102"/>
        <v>172.80100330259214</v>
      </c>
      <c r="R100" s="11">
        <f t="shared" si="102"/>
        <v>184.33046275463917</v>
      </c>
      <c r="S100" s="11">
        <f t="shared" si="102"/>
        <v>182.42995674384545</v>
      </c>
      <c r="T100" s="11">
        <f t="shared" si="102"/>
        <v>177.62112953264551</v>
      </c>
      <c r="U100" s="11">
        <f t="shared" ref="U100:Z100" si="103">AVERAGE(U70:U79)</f>
        <v>177.64908294012065</v>
      </c>
      <c r="V100" s="11">
        <f t="shared" si="103"/>
        <v>184.80287180890232</v>
      </c>
      <c r="W100" s="11">
        <f t="shared" si="103"/>
        <v>185.43481365279692</v>
      </c>
      <c r="X100" s="11">
        <f t="shared" si="103"/>
        <v>186.74592637627262</v>
      </c>
      <c r="Y100" s="11">
        <f t="shared" si="103"/>
        <v>189.56415882491902</v>
      </c>
      <c r="Z100" s="11">
        <f t="shared" si="103"/>
        <v>192.65021972861672</v>
      </c>
      <c r="AA100" s="11">
        <f t="shared" ref="AA100:AB100" si="104">AVERAGE(AA70:AA79)</f>
        <v>194.06275154075948</v>
      </c>
      <c r="AB100" s="11">
        <f t="shared" si="104"/>
        <v>195.3445471773255</v>
      </c>
      <c r="AC100" s="11">
        <f t="shared" ref="AC100:AD100" si="105">AVERAGE(AC70:AC79)</f>
        <v>196.6507455076505</v>
      </c>
      <c r="AD100" s="11">
        <f t="shared" si="105"/>
        <v>199.05113636498299</v>
      </c>
      <c r="AE100" s="11">
        <f t="shared" ref="AE100:AJ100" si="106">AVERAGE(AE70:AE79)</f>
        <v>200.20332966732965</v>
      </c>
      <c r="AF100" s="11">
        <f t="shared" si="106"/>
        <v>198.92239811486928</v>
      </c>
      <c r="AG100" s="11">
        <f t="shared" si="106"/>
        <v>199.46235942808556</v>
      </c>
      <c r="AH100" s="11">
        <f t="shared" si="106"/>
        <v>213.28546999098489</v>
      </c>
      <c r="AI100" s="11">
        <f t="shared" si="106"/>
        <v>214.6742450703473</v>
      </c>
      <c r="AJ100" s="11">
        <f t="shared" si="106"/>
        <v>215.10944564109269</v>
      </c>
      <c r="AK100" s="11">
        <f t="shared" ref="AK100:AL100" si="107">AVERAGE(AK70:AK79)</f>
        <v>215.19562796318064</v>
      </c>
      <c r="AL100" s="11">
        <f t="shared" si="107"/>
        <v>217.10350045990407</v>
      </c>
      <c r="AM100" s="11">
        <f t="shared" ref="AM100:AN100" si="108">AVERAGE(AM70:AM79)</f>
        <v>224.21573953941643</v>
      </c>
      <c r="AN100" s="11">
        <f t="shared" si="108"/>
        <v>226.64116370842294</v>
      </c>
      <c r="AO100" s="11">
        <f t="shared" ref="AO100:AP100" si="109">AVERAGE(AO70:AO79)</f>
        <v>231.68253100434885</v>
      </c>
      <c r="AP100" s="11">
        <f t="shared" si="109"/>
        <v>234.00529412552751</v>
      </c>
      <c r="AQ100" s="11">
        <f t="shared" ref="AQ100:AR100" si="110">AVERAGE(AQ70:AQ79)</f>
        <v>238.46403356880145</v>
      </c>
      <c r="AR100" s="11">
        <f t="shared" si="110"/>
        <v>240.2821034575577</v>
      </c>
      <c r="AS100" s="11">
        <f t="shared" ref="AS100" si="111">AVERAGE(AS70:AS79)</f>
        <v>239.86143009965045</v>
      </c>
      <c r="AT100" s="11">
        <f t="shared" ref="AT100:AY100" si="112">AVERAGE(AT70:AT79)</f>
        <v>256.44634883811483</v>
      </c>
      <c r="AU100" s="11">
        <f t="shared" si="112"/>
        <v>255.5019574414211</v>
      </c>
      <c r="AV100" s="11">
        <f t="shared" si="112"/>
        <v>259.19424539235649</v>
      </c>
      <c r="AW100" s="11">
        <f t="shared" si="112"/>
        <v>264.54261987505708</v>
      </c>
      <c r="AX100" s="11">
        <f t="shared" si="112"/>
        <v>269.2197045078139</v>
      </c>
      <c r="AY100" s="11">
        <f t="shared" si="112"/>
        <v>275.67069619479605</v>
      </c>
      <c r="AZ100" s="25">
        <f t="shared" si="49"/>
        <v>2.3961811037478853E-2</v>
      </c>
      <c r="BA100" s="25">
        <f t="shared" si="68"/>
        <v>0.14929147249838648</v>
      </c>
      <c r="BB100" s="25">
        <f t="shared" si="69"/>
        <v>0.22948860218768896</v>
      </c>
      <c r="BC100" s="25">
        <f t="shared" si="50"/>
        <v>0.24005234340998083</v>
      </c>
    </row>
    <row r="101" spans="2:55" ht="24" customHeight="1" x14ac:dyDescent="0.25">
      <c r="B101" s="30" t="s">
        <v>115</v>
      </c>
      <c r="C101" s="31" t="s">
        <v>46</v>
      </c>
      <c r="D101" s="32">
        <f>AVERAGE(D96:D100)</f>
        <v>100</v>
      </c>
      <c r="E101" s="32">
        <f>AVERAGE(E96:E100)</f>
        <v>99.923978371366729</v>
      </c>
      <c r="F101" s="32">
        <f t="shared" ref="F101:W101" si="113">AVERAGE(F96:F100)</f>
        <v>92.913539849258015</v>
      </c>
      <c r="G101" s="32">
        <f t="shared" si="113"/>
        <v>88.319272828921186</v>
      </c>
      <c r="H101" s="32">
        <f t="shared" si="113"/>
        <v>100.34327466601651</v>
      </c>
      <c r="I101" s="32">
        <f t="shared" si="113"/>
        <v>108.17963824039632</v>
      </c>
      <c r="J101" s="32">
        <f t="shared" si="113"/>
        <v>111.28177313802766</v>
      </c>
      <c r="K101" s="32">
        <f t="shared" si="113"/>
        <v>112.6132451787316</v>
      </c>
      <c r="L101" s="32">
        <f t="shared" si="113"/>
        <v>113.56484038461704</v>
      </c>
      <c r="M101" s="32">
        <f t="shared" si="113"/>
        <v>116.05314470179303</v>
      </c>
      <c r="N101" s="32">
        <f t="shared" si="113"/>
        <v>118.56075536616831</v>
      </c>
      <c r="O101" s="32">
        <f t="shared" si="113"/>
        <v>119.82688334536856</v>
      </c>
      <c r="P101" s="32">
        <f t="shared" si="113"/>
        <v>119.29477117702156</v>
      </c>
      <c r="Q101" s="32">
        <f t="shared" si="113"/>
        <v>121.91537090295074</v>
      </c>
      <c r="R101" s="32">
        <f t="shared" si="113"/>
        <v>127.75259878157605</v>
      </c>
      <c r="S101" s="32">
        <f t="shared" si="113"/>
        <v>129.47246876030115</v>
      </c>
      <c r="T101" s="32">
        <f t="shared" si="113"/>
        <v>126.15280678233148</v>
      </c>
      <c r="U101" s="32">
        <f t="shared" si="113"/>
        <v>122.82215115841696</v>
      </c>
      <c r="V101" s="32">
        <f t="shared" si="113"/>
        <v>125.24864939255367</v>
      </c>
      <c r="W101" s="32">
        <f t="shared" si="113"/>
        <v>126.87826264809128</v>
      </c>
      <c r="X101" s="32">
        <f t="shared" ref="X101:Y101" si="114">AVERAGE(X96:X100)</f>
        <v>127.85288760899479</v>
      </c>
      <c r="Y101" s="32">
        <f t="shared" si="114"/>
        <v>129.05712429959618</v>
      </c>
      <c r="Z101" s="32">
        <f t="shared" ref="Z101:AA101" si="115">AVERAGE(Z96:Z100)</f>
        <v>130.32054115181472</v>
      </c>
      <c r="AA101" s="32">
        <f t="shared" si="115"/>
        <v>129.20091117835301</v>
      </c>
      <c r="AB101" s="32">
        <f t="shared" ref="AB101:AC101" si="116">AVERAGE(AB96:AB100)</f>
        <v>129.91471513847924</v>
      </c>
      <c r="AC101" s="32">
        <f t="shared" si="116"/>
        <v>128.22203878753191</v>
      </c>
      <c r="AD101" s="32">
        <f t="shared" ref="AD101" si="117">AVERAGE(AD96:AD100)</f>
        <v>129.50192771632854</v>
      </c>
      <c r="AE101" s="32">
        <f t="shared" ref="AE101:AJ101" si="118">AVERAGE(AE96:AE100)</f>
        <v>129.52292888967918</v>
      </c>
      <c r="AF101" s="32">
        <f t="shared" si="118"/>
        <v>129.26257729704787</v>
      </c>
      <c r="AG101" s="32">
        <f t="shared" si="118"/>
        <v>131.80224196183175</v>
      </c>
      <c r="AH101" s="32">
        <f t="shared" si="118"/>
        <v>133.57200517114956</v>
      </c>
      <c r="AI101" s="32">
        <f t="shared" si="118"/>
        <v>133.4897326241379</v>
      </c>
      <c r="AJ101" s="32">
        <f t="shared" si="118"/>
        <v>127.58052849159272</v>
      </c>
      <c r="AK101" s="32">
        <f t="shared" ref="AK101:AL101" si="119">AVERAGE(AK96:AK100)</f>
        <v>128.15111682209675</v>
      </c>
      <c r="AL101" s="32">
        <f t="shared" si="119"/>
        <v>130.92163753579254</v>
      </c>
      <c r="AM101" s="32">
        <f t="shared" ref="AM101:AN101" si="120">AVERAGE(AM96:AM100)</f>
        <v>133.78728531905941</v>
      </c>
      <c r="AN101" s="32">
        <f t="shared" si="120"/>
        <v>135.16027197725265</v>
      </c>
      <c r="AO101" s="32">
        <f t="shared" ref="AO101:AP101" si="121">AVERAGE(AO96:AO100)</f>
        <v>139.24319527689008</v>
      </c>
      <c r="AP101" s="32">
        <f t="shared" si="121"/>
        <v>141.23262049674628</v>
      </c>
      <c r="AQ101" s="32">
        <f t="shared" ref="AQ101:AR101" si="122">AVERAGE(AQ96:AQ100)</f>
        <v>144.33221018604448</v>
      </c>
      <c r="AR101" s="32">
        <f t="shared" si="122"/>
        <v>152.32620837173499</v>
      </c>
      <c r="AS101" s="32">
        <f t="shared" ref="AS101" si="123">AVERAGE(AS96:AS100)</f>
        <v>157.11963085420231</v>
      </c>
      <c r="AT101" s="32">
        <f t="shared" ref="AT101:AY101" si="124">AVERAGE(AT96:AT100)</f>
        <v>163.61648877750721</v>
      </c>
      <c r="AU101" s="32">
        <f t="shared" si="124"/>
        <v>171.22730394184455</v>
      </c>
      <c r="AV101" s="32">
        <f t="shared" si="124"/>
        <v>173.94838084320935</v>
      </c>
      <c r="AW101" s="32">
        <f t="shared" si="124"/>
        <v>178.52021739890935</v>
      </c>
      <c r="AX101" s="32">
        <f t="shared" si="124"/>
        <v>181.61837171141715</v>
      </c>
      <c r="AY101" s="32">
        <f t="shared" si="124"/>
        <v>182.32229377124901</v>
      </c>
      <c r="AZ101" s="33">
        <f t="shared" si="49"/>
        <v>3.8758306948722954E-3</v>
      </c>
      <c r="BA101" s="33">
        <f t="shared" si="68"/>
        <v>0.16040429053981975</v>
      </c>
      <c r="BB101" s="33">
        <f>AY101/AM101-1</f>
        <v>0.36277743685763597</v>
      </c>
      <c r="BC101" s="33">
        <f t="shared" si="50"/>
        <v>0.38722960642594062</v>
      </c>
    </row>
    <row r="115" spans="2:3" x14ac:dyDescent="0.25">
      <c r="B115" s="34"/>
      <c r="C115" s="35"/>
    </row>
  </sheetData>
  <autoFilter ref="A1:BC91"/>
  <printOptions horizontalCentered="1"/>
  <pageMargins left="0" right="0" top="0.15748031496062992" bottom="0.19685039370078741" header="0" footer="0"/>
  <pageSetup paperSize="9" scale="46" orientation="landscape" r:id="rId1"/>
  <headerFooter>
    <oddHeader>&amp;LSatınalma TR Emtia Fiyat Endeksi&amp;R&amp;D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"/>
  <sheetViews>
    <sheetView showGridLines="0" tabSelected="1" workbookViewId="0">
      <selection activeCell="A2" sqref="A2"/>
    </sheetView>
  </sheetViews>
  <sheetFormatPr defaultRowHeight="15" x14ac:dyDescent="0.25"/>
  <cols>
    <col min="1" max="1" width="29.5703125" bestFit="1" customWidth="1"/>
    <col min="2" max="2" width="4.5703125" customWidth="1"/>
  </cols>
  <sheetData>
    <row r="1" spans="1:44" ht="15.75" x14ac:dyDescent="0.25">
      <c r="A1" s="41" t="s">
        <v>120</v>
      </c>
      <c r="C1" s="21">
        <v>43131</v>
      </c>
      <c r="D1" s="21">
        <v>43159</v>
      </c>
      <c r="E1" s="21">
        <v>43190</v>
      </c>
      <c r="F1" s="21">
        <v>43220</v>
      </c>
      <c r="G1" s="21">
        <v>43251</v>
      </c>
      <c r="H1" s="21">
        <v>43281</v>
      </c>
      <c r="I1" s="21">
        <v>43312</v>
      </c>
      <c r="J1" s="21">
        <v>43343</v>
      </c>
      <c r="K1" s="21">
        <v>43373</v>
      </c>
      <c r="L1" s="21">
        <v>43404</v>
      </c>
      <c r="M1" s="21">
        <v>43434</v>
      </c>
      <c r="N1" s="21">
        <v>43465</v>
      </c>
      <c r="O1" s="21">
        <v>43496</v>
      </c>
      <c r="P1" s="21">
        <v>43524</v>
      </c>
      <c r="Q1" s="21">
        <v>43555</v>
      </c>
      <c r="R1" s="21">
        <v>43585</v>
      </c>
      <c r="S1" s="21">
        <v>43616</v>
      </c>
      <c r="T1" s="21">
        <v>43646</v>
      </c>
      <c r="U1" s="21">
        <v>43677</v>
      </c>
      <c r="V1" s="21">
        <v>43708</v>
      </c>
      <c r="W1" s="21">
        <v>43738</v>
      </c>
      <c r="X1" s="21">
        <v>43769</v>
      </c>
      <c r="Y1" s="21">
        <v>43799</v>
      </c>
      <c r="Z1" s="21">
        <v>43830</v>
      </c>
      <c r="AA1" s="21">
        <v>43861</v>
      </c>
      <c r="AB1" s="21">
        <v>43890</v>
      </c>
      <c r="AC1" s="21">
        <v>43921</v>
      </c>
      <c r="AD1" s="21">
        <v>43951</v>
      </c>
      <c r="AE1" s="21">
        <v>43982</v>
      </c>
      <c r="AF1" s="21">
        <v>44012</v>
      </c>
      <c r="AG1" s="21">
        <v>44043</v>
      </c>
      <c r="AH1" s="21">
        <v>44074</v>
      </c>
      <c r="AI1" s="21">
        <v>44104</v>
      </c>
      <c r="AJ1" s="21">
        <v>44135</v>
      </c>
      <c r="AK1" s="21">
        <v>44165</v>
      </c>
      <c r="AL1" s="21">
        <v>44196</v>
      </c>
      <c r="AM1" s="21">
        <v>44227</v>
      </c>
      <c r="AN1" s="21">
        <v>44255</v>
      </c>
      <c r="AO1" s="21">
        <v>44286</v>
      </c>
      <c r="AP1" s="21">
        <v>44316</v>
      </c>
      <c r="AQ1" s="21">
        <v>44347</v>
      </c>
      <c r="AR1" s="21">
        <v>44377</v>
      </c>
    </row>
    <row r="2" spans="1:44" ht="23.25" x14ac:dyDescent="0.35">
      <c r="A2" s="42" t="s">
        <v>9</v>
      </c>
      <c r="C2">
        <f>SUMIFS('SAFiyat_Endeks_YTD2021-06_Rev00'!J:J,'SAFiyat_Endeks_YTD2021-06_Rev00'!$B:$B,GRAFİK!$A$2)</f>
        <v>55.814706835115004</v>
      </c>
      <c r="D2">
        <f>SUMIFS('SAFiyat_Endeks_YTD2021-06_Rev00'!K:K,'SAFiyat_Endeks_YTD2021-06_Rev00'!$B:$B,GRAFİK!$A$2)</f>
        <v>53.2555879494655</v>
      </c>
      <c r="E2">
        <f>SUMIFS('SAFiyat_Endeks_YTD2021-06_Rev00'!L:L,'SAFiyat_Endeks_YTD2021-06_Rev00'!$B:$B,GRAFİK!$A$2)</f>
        <v>52.737285390346614</v>
      </c>
      <c r="F2">
        <f>SUMIFS('SAFiyat_Endeks_YTD2021-06_Rev00'!M:M,'SAFiyat_Endeks_YTD2021-06_Rev00'!$B:$B,GRAFİK!$A$2)</f>
        <v>53.061224489795919</v>
      </c>
      <c r="G2">
        <f>SUMIFS('SAFiyat_Endeks_YTD2021-06_Rev00'!N:N,'SAFiyat_Endeks_YTD2021-06_Rev00'!$B:$B,GRAFİK!$A$2)</f>
        <v>53.611920958859741</v>
      </c>
      <c r="H2">
        <f>SUMIFS('SAFiyat_Endeks_YTD2021-06_Rev00'!O:O,'SAFiyat_Endeks_YTD2021-06_Rev00'!$B:$B,GRAFİK!$A$2)</f>
        <v>51.927437641723351</v>
      </c>
      <c r="I2">
        <f>SUMIFS('SAFiyat_Endeks_YTD2021-06_Rev00'!P:P,'SAFiyat_Endeks_YTD2021-06_Rev00'!$B:$B,GRAFİK!$A$2)</f>
        <v>49.983803045027535</v>
      </c>
      <c r="J2">
        <f>SUMIFS('SAFiyat_Endeks_YTD2021-06_Rev00'!Q:Q,'SAFiyat_Endeks_YTD2021-06_Rev00'!$B:$B,GRAFİK!$A$2)</f>
        <v>47.473275024295432</v>
      </c>
      <c r="K2">
        <f>SUMIFS('SAFiyat_Endeks_YTD2021-06_Rev00'!R:R,'SAFiyat_Endeks_YTD2021-06_Rev00'!$B:$B,GRAFİK!$A$2)</f>
        <v>46.339488176222872</v>
      </c>
      <c r="L2">
        <f>SUMIFS('SAFiyat_Endeks_YTD2021-06_Rev00'!S:S,'SAFiyat_Endeks_YTD2021-06_Rev00'!$B:$B,GRAFİK!$A$2)</f>
        <v>46.452866861030131</v>
      </c>
      <c r="M2">
        <f>SUMIFS('SAFiyat_Endeks_YTD2021-06_Rev00'!T:T,'SAFiyat_Endeks_YTD2021-06_Rev00'!$B:$B,GRAFİK!$A$2)</f>
        <v>46.112730806608361</v>
      </c>
      <c r="N2">
        <f>SUMIFS('SAFiyat_Endeks_YTD2021-06_Rev00'!U:U,'SAFiyat_Endeks_YTD2021-06_Rev00'!$B:$B,GRAFİK!$A$2)</f>
        <v>50.097181729834794</v>
      </c>
      <c r="O2">
        <f>SUMIFS('SAFiyat_Endeks_YTD2021-06_Rev00'!V:V,'SAFiyat_Endeks_YTD2021-06_Rev00'!$B:$B,GRAFİK!$A$2)</f>
        <v>52.073210236475539</v>
      </c>
      <c r="P2">
        <f>SUMIFS('SAFiyat_Endeks_YTD2021-06_Rev00'!W:W,'SAFiyat_Endeks_YTD2021-06_Rev00'!$B:$B,GRAFİK!$A$2)</f>
        <v>50.404923874311628</v>
      </c>
      <c r="Q2">
        <f>SUMIFS('SAFiyat_Endeks_YTD2021-06_Rev00'!X:X,'SAFiyat_Endeks_YTD2021-06_Rev00'!$B:$B,GRAFİK!$A$2)</f>
        <v>48.914804016844833</v>
      </c>
      <c r="R2">
        <f>SUMIFS('SAFiyat_Endeks_YTD2021-06_Rev00'!Y:Y,'SAFiyat_Endeks_YTD2021-06_Rev00'!$B:$B,GRAFİK!$A$2)</f>
        <v>48.542274052478135</v>
      </c>
      <c r="S2">
        <f>SUMIFS('SAFiyat_Endeks_YTD2021-06_Rev00'!Z:Z,'SAFiyat_Endeks_YTD2021-06_Rev00'!$B:$B,GRAFİK!$A$2)</f>
        <v>46.906381600259152</v>
      </c>
      <c r="T2">
        <f>SUMIFS('SAFiyat_Endeks_YTD2021-06_Rev00'!AA:AA,'SAFiyat_Endeks_YTD2021-06_Rev00'!$B:$B,GRAFİK!$A$2)</f>
        <v>49.303530936183996</v>
      </c>
      <c r="U2">
        <f>SUMIFS('SAFiyat_Endeks_YTD2021-06_Rev00'!AB:AB,'SAFiyat_Endeks_YTD2021-06_Rev00'!$B:$B,GRAFİK!$A$2)</f>
        <v>53.368966634272752</v>
      </c>
      <c r="V2">
        <f>SUMIFS('SAFiyat_Endeks_YTD2021-06_Rev00'!AC:AC,'SAFiyat_Endeks_YTD2021-06_Rev00'!$B:$B,GRAFİK!$A$2)</f>
        <v>59.556203433754447</v>
      </c>
      <c r="W2">
        <f>SUMIFS('SAFiyat_Endeks_YTD2021-06_Rev00'!AD:AD,'SAFiyat_Endeks_YTD2021-06_Rev00'!$B:$B,GRAFİK!$A$2)</f>
        <v>55.895691609977327</v>
      </c>
      <c r="X2">
        <f>SUMIFS('SAFiyat_Endeks_YTD2021-06_Rev00'!AE:AE,'SAFiyat_Endeks_YTD2021-06_Rev00'!$B:$B,GRAFİK!$A$2)</f>
        <v>58.487204405571759</v>
      </c>
      <c r="Y2">
        <f>SUMIFS('SAFiyat_Endeks_YTD2021-06_Rev00'!AF:AF,'SAFiyat_Endeks_YTD2021-06_Rev00'!$B:$B,GRAFİK!$A$2)</f>
        <v>54.956268221574348</v>
      </c>
      <c r="Z2">
        <f>SUMIFS('SAFiyat_Endeks_YTD2021-06_Rev00'!AG:AG,'SAFiyat_Endeks_YTD2021-06_Rev00'!$B:$B,GRAFİK!$A$2)</f>
        <v>58.454810495626816</v>
      </c>
      <c r="AA2">
        <f>SUMIFS('SAFiyat_Endeks_YTD2021-06_Rev00'!AH:AH,'SAFiyat_Endeks_YTD2021-06_Rev00'!$B:$B,GRAFİK!$A$2)</f>
        <v>57.936507936507944</v>
      </c>
      <c r="AB2">
        <f>SUMIFS('SAFiyat_Endeks_YTD2021-06_Rev00'!AI:AI,'SAFiyat_Endeks_YTD2021-06_Rev00'!$B:$B,GRAFİK!$A$2)</f>
        <v>55.668934240362809</v>
      </c>
      <c r="AC2">
        <f>SUMIFS('SAFiyat_Endeks_YTD2021-06_Rev00'!AJ:AJ,'SAFiyat_Endeks_YTD2021-06_Rev00'!$B:$B,GRAFİK!$A$2)</f>
        <v>45.124716553287982</v>
      </c>
      <c r="AD2">
        <f>SUMIFS('SAFiyat_Endeks_YTD2021-06_Rev00'!AK:AK,'SAFiyat_Endeks_YTD2021-06_Rev00'!$B:$B,GRAFİK!$A$2)</f>
        <v>49.676060900550695</v>
      </c>
      <c r="AE2">
        <f>SUMIFS('SAFiyat_Endeks_YTD2021-06_Rev00'!AL:AL,'SAFiyat_Endeks_YTD2021-06_Rev00'!$B:$B,GRAFİK!$A$2)</f>
        <v>56.980887593132493</v>
      </c>
      <c r="AF2">
        <f>SUMIFS('SAFiyat_Endeks_YTD2021-06_Rev00'!AM:AM,'SAFiyat_Endeks_YTD2021-06_Rev00'!$B:$B,GRAFİK!$A$2)</f>
        <v>57.80693229672822</v>
      </c>
      <c r="AG2">
        <f>SUMIFS('SAFiyat_Endeks_YTD2021-06_Rev00'!AN:AN,'SAFiyat_Endeks_YTD2021-06_Rev00'!$B:$B,GRAFİK!$A$2)</f>
        <v>77.97214123744736</v>
      </c>
      <c r="AH2">
        <f>SUMIFS('SAFiyat_Endeks_YTD2021-06_Rev00'!AO:AO,'SAFiyat_Endeks_YTD2021-06_Rev00'!$B:$B,GRAFİK!$A$2)</f>
        <v>88.59734369938451</v>
      </c>
      <c r="AI2">
        <f>SUMIFS('SAFiyat_Endeks_YTD2021-06_Rev00'!AP:AP,'SAFiyat_Endeks_YTD2021-06_Rev00'!$B:$B,GRAFİK!$A$2)</f>
        <v>76.854551344347271</v>
      </c>
      <c r="AJ2">
        <f>SUMIFS('SAFiyat_Endeks_YTD2021-06_Rev00'!AQ:AQ,'SAFiyat_Endeks_YTD2021-06_Rev00'!$B:$B,GRAFİK!$A$2)</f>
        <v>76.530612244897952</v>
      </c>
      <c r="AK2">
        <f>SUMIFS('SAFiyat_Endeks_YTD2021-06_Rev00'!AR:AR,'SAFiyat_Endeks_YTD2021-06_Rev00'!$B:$B,GRAFİK!$A$2)</f>
        <v>71.752510528020736</v>
      </c>
      <c r="AL2">
        <f>SUMIFS('SAFiyat_Endeks_YTD2021-06_Rev00'!AS:AS,'SAFiyat_Endeks_YTD2021-06_Rev00'!$B:$B,GRAFİK!$A$2)</f>
        <v>85.795270489148052</v>
      </c>
      <c r="AM2">
        <f>SUMIFS('SAFiyat_Endeks_YTD2021-06_Rev00'!AT:AT,'SAFiyat_Endeks_YTD2021-06_Rev00'!$B:$B,GRAFİK!$A$2)</f>
        <v>88.807904114026556</v>
      </c>
      <c r="AN2">
        <f>SUMIFS('SAFiyat_Endeks_YTD2021-06_Rev00'!AU:AU,'SAFiyat_Endeks_YTD2021-06_Rev00'!$B:$B,GRAFİK!$A$2)</f>
        <v>86.443148688046648</v>
      </c>
      <c r="AO2">
        <f>SUMIFS('SAFiyat_Endeks_YTD2021-06_Rev00'!AV:AV,'SAFiyat_Endeks_YTD2021-06_Rev00'!$B:$B,GRAFİK!$A$2)</f>
        <v>77.745383867832857</v>
      </c>
      <c r="AP2">
        <f>SUMIFS('SAFiyat_Endeks_YTD2021-06_Rev00'!AW:AW,'SAFiyat_Endeks_YTD2021-06_Rev00'!$B:$B,GRAFİK!$A$2)</f>
        <v>83.819241982507293</v>
      </c>
      <c r="AQ2">
        <f>SUMIFS('SAFiyat_Endeks_YTD2021-06_Rev00'!AX:AX,'SAFiyat_Endeks_YTD2021-06_Rev00'!$B:$B,GRAFİK!$A$2)</f>
        <v>89.504373177842567</v>
      </c>
      <c r="AR2">
        <f>SUMIFS('SAFiyat_Endeks_YTD2021-06_Rev00'!AY:AY,'SAFiyat_Endeks_YTD2021-06_Rev00'!$B:$B,GRAFİK!$A$2)</f>
        <v>83.462908973113059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İKKAT" prompt="İncelemek istediğiniz emtiayı buradan seçiniz.">
          <x14:formula1>
            <xm:f>'SAFiyat_Endeks_YTD2021-06_Rev00'!$B$2:$B$91</xm:f>
          </x14:formula1>
          <xm:sqref>A2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SAFiyat_Endeks_YTD2021-06_Rev00</vt:lpstr>
      <vt:lpstr>GRAFİK</vt:lpstr>
      <vt:lpstr>'SAFiyat_Endeks_YTD2021-06_Rev00'!Yazdırma_Alanı</vt:lpstr>
    </vt:vector>
  </TitlesOfParts>
  <Company>Tristone Flowtech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Gurkan.Huryilmaz</dc:creator>
  <cp:lastModifiedBy>Reşat Elbirlik</cp:lastModifiedBy>
  <cp:lastPrinted>2018-11-17T22:21:12Z</cp:lastPrinted>
  <dcterms:created xsi:type="dcterms:W3CDTF">2015-09-28T13:21:54Z</dcterms:created>
  <dcterms:modified xsi:type="dcterms:W3CDTF">2021-08-02T12:10:09Z</dcterms:modified>
</cp:coreProperties>
</file>